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728"/>
  <workbookPr filterPrivacy="1" defaultThemeVersion="124226"/>
  <xr:revisionPtr revIDLastSave="0" documentId="13_ncr:1_{B2039680-8833-47F4-8937-83803028817C}" xr6:coauthVersionLast="47" xr6:coauthVersionMax="47" xr10:uidLastSave="{00000000-0000-0000-0000-000000000000}"/>
  <bookViews>
    <workbookView xWindow="-120" yWindow="-120" windowWidth="29040" windowHeight="15720" xr2:uid="{00000000-000D-0000-FFFF-FFFF00000000}"/>
  </bookViews>
  <sheets>
    <sheet name="STATISTIQUES SINISTRES" sheetId="5" r:id="rId1"/>
    <sheet name="SINISTRES EN COURS POINT ETAPE" sheetId="6" r:id="rId2"/>
  </sheets>
  <definedNames>
    <definedName name="_xlnm._FilterDatabase" localSheetId="0" hidden="1">'STATISTIQUES SINISTRES'!$A$18:$AB$64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63" i="5" l="1"/>
  <c r="W63" i="5"/>
  <c r="V63" i="5"/>
  <c r="U63" i="5"/>
  <c r="T63" i="5"/>
  <c r="S63" i="5"/>
  <c r="R63" i="5"/>
  <c r="Q63" i="5"/>
  <c r="P63" i="5"/>
  <c r="O63" i="5"/>
  <c r="N63" i="5"/>
  <c r="X58" i="5"/>
  <c r="W58" i="5"/>
  <c r="V58" i="5"/>
  <c r="U58" i="5"/>
  <c r="T58" i="5"/>
  <c r="S58" i="5"/>
  <c r="R58" i="5"/>
  <c r="Q58" i="5"/>
  <c r="P58" i="5"/>
  <c r="O58" i="5"/>
  <c r="N58" i="5"/>
  <c r="X52" i="5"/>
  <c r="W52" i="5"/>
  <c r="V52" i="5"/>
  <c r="U52" i="5"/>
  <c r="T52" i="5"/>
  <c r="S52" i="5"/>
  <c r="R52" i="5"/>
  <c r="Q52" i="5"/>
  <c r="P52" i="5"/>
  <c r="O52" i="5"/>
  <c r="N52" i="5"/>
  <c r="X47" i="5"/>
  <c r="W47" i="5"/>
  <c r="V47" i="5"/>
  <c r="U47" i="5"/>
  <c r="T47" i="5"/>
  <c r="S47" i="5"/>
  <c r="R47" i="5"/>
  <c r="Q47" i="5"/>
  <c r="P47" i="5"/>
  <c r="O47" i="5"/>
  <c r="N47" i="5"/>
  <c r="X41" i="5"/>
  <c r="W41" i="5"/>
  <c r="V41" i="5"/>
  <c r="U41" i="5"/>
  <c r="T41" i="5"/>
  <c r="S41" i="5"/>
  <c r="R41" i="5"/>
  <c r="Q41" i="5"/>
  <c r="P41" i="5"/>
  <c r="O41" i="5"/>
  <c r="N41" i="5"/>
  <c r="X36" i="5"/>
  <c r="W36" i="5"/>
  <c r="V36" i="5"/>
  <c r="U36" i="5"/>
  <c r="T36" i="5"/>
  <c r="S36" i="5"/>
  <c r="R36" i="5"/>
  <c r="Q36" i="5"/>
  <c r="P36" i="5"/>
  <c r="O36" i="5"/>
  <c r="N36" i="5"/>
  <c r="D16" i="5"/>
  <c r="D70" i="5"/>
  <c r="B64" i="5"/>
  <c r="X65" i="5" l="1"/>
</calcChain>
</file>

<file path=xl/sharedStrings.xml><?xml version="1.0" encoding="utf-8"?>
<sst xmlns="http://schemas.openxmlformats.org/spreadsheetml/2006/main" count="482" uniqueCount="191">
  <si>
    <t>IFREMER</t>
  </si>
  <si>
    <t xml:space="preserve"> </t>
  </si>
  <si>
    <t>STATISTIQUES SINISTRES DOMMAGE AUX BIENS</t>
  </si>
  <si>
    <t xml:space="preserve">CONTRAT QBE 410005481 WTW  600286249 </t>
  </si>
  <si>
    <t>CONTRAT ALBINGIA IN2000566 WTW  600332431</t>
  </si>
  <si>
    <t>CONTRAT ALBINGIA IN2100624 WTW 185783</t>
  </si>
  <si>
    <t>En cours</t>
  </si>
  <si>
    <t>LE 29/10/25</t>
  </si>
  <si>
    <t>Sans suite</t>
  </si>
  <si>
    <t>Clôturé</t>
  </si>
  <si>
    <t xml:space="preserve">Total </t>
  </si>
  <si>
    <t>Exercice</t>
  </si>
  <si>
    <t>NBRE</t>
  </si>
  <si>
    <t>REF WTW</t>
  </si>
  <si>
    <t>REF IFREMER</t>
  </si>
  <si>
    <t xml:space="preserve">REF CIE </t>
  </si>
  <si>
    <t xml:space="preserve">CONTRAT WTW </t>
  </si>
  <si>
    <t xml:space="preserve">CONTRAT CIE </t>
  </si>
  <si>
    <t>Niveau 1</t>
  </si>
  <si>
    <t>Entité Sinistrée</t>
  </si>
  <si>
    <t>Nature Sinistre</t>
  </si>
  <si>
    <t>Date Sinistre</t>
  </si>
  <si>
    <t>Lieu du Sinistre</t>
  </si>
  <si>
    <t>Etat du Dossier</t>
  </si>
  <si>
    <t>Evaluation Brute</t>
  </si>
  <si>
    <t>Franchise Applicable</t>
  </si>
  <si>
    <t>Franchise Appliquée</t>
  </si>
  <si>
    <t>Evaluation Nette de Franchise</t>
  </si>
  <si>
    <t>Règlement Principal</t>
  </si>
  <si>
    <t>Reste à Régler</t>
  </si>
  <si>
    <t>Règlement Frais / Honoraires</t>
  </si>
  <si>
    <t>Recours Encaissés</t>
  </si>
  <si>
    <t>Recours Estimé</t>
  </si>
  <si>
    <t>Charge Client</t>
  </si>
  <si>
    <t>Charge Assureur</t>
  </si>
  <si>
    <t>45D1606114</t>
  </si>
  <si>
    <t>2016.0001</t>
  </si>
  <si>
    <t>IFREMER PLOUZANE</t>
  </si>
  <si>
    <t>Incendie</t>
  </si>
  <si>
    <t>PLOUZANE</t>
  </si>
  <si>
    <t>Clos</t>
  </si>
  <si>
    <t>45D1606241</t>
  </si>
  <si>
    <t>0410005481 20160002</t>
  </si>
  <si>
    <t>Effondrement</t>
  </si>
  <si>
    <t>BOULOGNE SUR MER</t>
  </si>
  <si>
    <t>45D170152G</t>
  </si>
  <si>
    <t>IFREMER SALLE EXPOSITION GALERIE 150 QUAI GAMBETTA 62200 BOULOGNE SUR MER</t>
  </si>
  <si>
    <t>041 0005481.2018.G004</t>
  </si>
  <si>
    <t>Dégât des eaux</t>
  </si>
  <si>
    <t>45D1701632</t>
  </si>
  <si>
    <t>041 0005481.2017.0001</t>
  </si>
  <si>
    <t>Tempête</t>
  </si>
  <si>
    <t>45D1703157</t>
  </si>
  <si>
    <t>RECOURS SOUS FRANCHISE</t>
  </si>
  <si>
    <t>IFREMER LA SEYNE SUR MER</t>
  </si>
  <si>
    <t>Choc de véhicule</t>
  </si>
  <si>
    <t>LA SEYNE SUR MER</t>
  </si>
  <si>
    <t>45D1705370</t>
  </si>
  <si>
    <t>Bris de glace</t>
  </si>
  <si>
    <t>ISSY LES MOULINEAUX CEDEX</t>
  </si>
  <si>
    <t>Sans Suite</t>
  </si>
  <si>
    <t>45D180757G</t>
  </si>
  <si>
    <t>BRIS DE GLACE DU 04/06/18 C/ SAPRENA</t>
  </si>
  <si>
    <t>041 0005481.2018G.002</t>
  </si>
  <si>
    <t>IFREMER NANTES</t>
  </si>
  <si>
    <t>NANTES</t>
  </si>
  <si>
    <t>45D180759G</t>
  </si>
  <si>
    <t>CVT DU 26/07/18 C/ CHEMIT</t>
  </si>
  <si>
    <t>RECOURS GRACIEUX</t>
  </si>
  <si>
    <t>45D180801G</t>
  </si>
  <si>
    <t>IFREMER LABORATOIRE LER/PAC IMMEUBLE AGOSTINI ZI FURIANI 20600 BASTIA</t>
  </si>
  <si>
    <t>041 0005481.2018.G003</t>
  </si>
  <si>
    <t>BASTIA</t>
  </si>
  <si>
    <t>45D181390G</t>
  </si>
  <si>
    <t>IFREMER ZONE PORTUAIRE DE BREGAILLON BP 330 83507 LA SEYNE SUR MER</t>
  </si>
  <si>
    <t>041 0005481.2018.G005</t>
  </si>
  <si>
    <t>45D190249G</t>
  </si>
  <si>
    <t>IFREMER RUE DUMONT D URVILLE 29280 PLOUZANE</t>
  </si>
  <si>
    <t>041 0005481.2019.G001</t>
  </si>
  <si>
    <t>45D190262G</t>
  </si>
  <si>
    <t>RECOURS SOUS FRANCHISE A TITRE GRACIEUX</t>
  </si>
  <si>
    <t>45D190458G</t>
  </si>
  <si>
    <t>041 0005481.2019.0002LT</t>
  </si>
  <si>
    <t>45D190862G</t>
  </si>
  <si>
    <t>041 0005481.2019.0004</t>
  </si>
  <si>
    <t>Vol</t>
  </si>
  <si>
    <t>45D190867G</t>
  </si>
  <si>
    <t>041 0005481.2019.003/SA</t>
  </si>
  <si>
    <t>IFREMER LORIENT</t>
  </si>
  <si>
    <t>LORIENT</t>
  </si>
  <si>
    <t>45D191182G</t>
  </si>
  <si>
    <t>041 0005481.2019.0005</t>
  </si>
  <si>
    <t>IFREMER PALAVAS LES FLOTS</t>
  </si>
  <si>
    <t>PALAVAS LES FLOTS</t>
  </si>
  <si>
    <t>45D200897G</t>
  </si>
  <si>
    <t>INS 20.9517</t>
  </si>
  <si>
    <t>IN2000566</t>
  </si>
  <si>
    <t>Bris de machine</t>
  </si>
  <si>
    <t>45D210105G</t>
  </si>
  <si>
    <t>65D200000M</t>
  </si>
  <si>
    <t>INS 21.385</t>
  </si>
  <si>
    <t>185783</t>
  </si>
  <si>
    <t>IN2100624</t>
  </si>
  <si>
    <t>45D210106G</t>
  </si>
  <si>
    <t>65D200001M</t>
  </si>
  <si>
    <t>INS 21.3075</t>
  </si>
  <si>
    <t>45D210987G</t>
  </si>
  <si>
    <t>INS 21.16827</t>
  </si>
  <si>
    <t>45D211096G</t>
  </si>
  <si>
    <t>45D220441G</t>
  </si>
  <si>
    <t>EN ATTENTE</t>
  </si>
  <si>
    <t>45D220675G</t>
  </si>
  <si>
    <t>PERTE DE FROID DU 21/07/22</t>
  </si>
  <si>
    <t>AUTRES</t>
  </si>
  <si>
    <t>45D220795G</t>
  </si>
  <si>
    <t>IFREMER CENTRE DU PACIFIQUE</t>
  </si>
  <si>
    <t>INS 22.11357</t>
  </si>
  <si>
    <t>VAIRAO TAHITI</t>
  </si>
  <si>
    <t>45D221045G</t>
  </si>
  <si>
    <t>INS 22.13951</t>
  </si>
  <si>
    <t>IFREMER SETE</t>
  </si>
  <si>
    <t>SETE</t>
  </si>
  <si>
    <t>45D221104G</t>
  </si>
  <si>
    <t>IN 21 00624</t>
  </si>
  <si>
    <t>Dommage électrique</t>
  </si>
  <si>
    <t>Gestion</t>
  </si>
  <si>
    <t>45D230160G</t>
  </si>
  <si>
    <t>DDE DU 19/02/23 OCEANOPOLIS - 2 groupes froid</t>
  </si>
  <si>
    <t>INS 23.3424</t>
  </si>
  <si>
    <t>BREST</t>
  </si>
  <si>
    <t>45D230318G</t>
  </si>
  <si>
    <t>DDE DU 25/04/23 PLOUZANE</t>
  </si>
  <si>
    <t>INS 23.9590</t>
  </si>
  <si>
    <t>45D230622G</t>
  </si>
  <si>
    <t>45D231573G</t>
  </si>
  <si>
    <t>TEMPETE CIARAN DU 02/11/23</t>
  </si>
  <si>
    <t>INS 23.15293</t>
  </si>
  <si>
    <t>45D240306G</t>
  </si>
  <si>
    <t>DDE DU 11/04/24 – IFREMER PLOUZANE</t>
  </si>
  <si>
    <t>245774</t>
  </si>
  <si>
    <t>45D240711G</t>
  </si>
  <si>
    <t>VOL ORDINATEUR D’UN SALARIE</t>
  </si>
  <si>
    <t>NON DECLARE</t>
  </si>
  <si>
    <t>45D240932G</t>
  </si>
  <si>
    <t>REMORQUE ENDOMMAGEE</t>
  </si>
  <si>
    <t>45D240961G</t>
  </si>
  <si>
    <t>CVT DU 05/09/24 CANALISATION TIERS GUYOT</t>
  </si>
  <si>
    <t>45D240998G</t>
  </si>
  <si>
    <t>DOMMAGE ELECTRIQUE DU 16/10/24 TGBT SITE DE VAIRAO BP 49 98179 TARAVAO – TAHITI POLYNESIE FRANCAISE</t>
  </si>
  <si>
    <t>INS 24.16838</t>
  </si>
  <si>
    <t>TARAVAO</t>
  </si>
  <si>
    <t>45D250080G</t>
  </si>
  <si>
    <t>IFREMER SETE DDE DU 03/02/25</t>
  </si>
  <si>
    <t>INS 25.1987</t>
  </si>
  <si>
    <t>45D250146G</t>
  </si>
  <si>
    <t>TEMPETE OURAGAN CYCLONE GARANCE DU 28/02/25 STATION OUTRE MER LE PORT CEDEX LA REUNION</t>
  </si>
  <si>
    <t>INS 25.3284</t>
  </si>
  <si>
    <t>IFREMER LE PORT</t>
  </si>
  <si>
    <t>Inondation / Crue / Pluie</t>
  </si>
  <si>
    <t>LE PORT CEDEX</t>
  </si>
  <si>
    <t>45D250339G</t>
  </si>
  <si>
    <t>DDE// EFFONDREMENT DU 29/04/25 SUITE A UN DEBORDEMENT DU CHATEAU D'EAU EFFONDREMENT DU TERRAIN 97231 LE ROBERT // MARTINIQUE</t>
  </si>
  <si>
    <t>IFREMER LE ROBERT</t>
  </si>
  <si>
    <t>LE ROBERT // MARTINIQUE</t>
  </si>
  <si>
    <t>45D250365G</t>
  </si>
  <si>
    <t>INCENDIE DU 02/05/25 29280 PLOUZANE</t>
  </si>
  <si>
    <t>INS 25.6222</t>
  </si>
  <si>
    <t>LEGENDE</t>
  </si>
  <si>
    <t xml:space="preserve">ATTENTE RETOUR EXPERT / EXPERTISE EN COURS </t>
  </si>
  <si>
    <t>ATTENTE RETOUR CIE</t>
  </si>
  <si>
    <t xml:space="preserve">ATTENTE RETOUR CLIENT </t>
  </si>
  <si>
    <t xml:space="preserve">RECOURS EN COURS WTW </t>
  </si>
  <si>
    <t xml:space="preserve">SYNTHESE DU DOSSIER </t>
  </si>
  <si>
    <t xml:space="preserve">DERNIERES ACTIONS </t>
  </si>
  <si>
    <t>POINT D'ETAPE</t>
  </si>
  <si>
    <r>
      <rPr>
        <b/>
        <sz val="8"/>
        <color theme="1"/>
        <rFont val="Calibri"/>
        <family val="2"/>
      </rPr>
      <t xml:space="preserve">IFREMER PLOUZANE 
1625 ROUTE DE SAINTE ANNE 29280 PLOUZANE
DOMMAGE ELECTRIQUE DU 04/11/22 UNE BAISSE DE TENSION DU RÉSEAU ENEDIS A ENTRAINÉ LA DÉFAILLANCE DE L’ÉQUIPEMENT
DÉGRADATION LE 04/11/2022 </t>
    </r>
    <r>
      <rPr>
        <sz val="8"/>
        <color theme="1"/>
        <rFont val="Calibri"/>
        <family val="2"/>
      </rPr>
      <t>À 10H00 D’UN BLOC CELLULE HAUTE TENSION AU DROIT DU POINT DE LIVRAISON ENEDIS (FUSION D’UNE AMPOULE SOUS VIDE DANS LE POSTE – ANALYSE DU PROBLÈME EN COURS) AYANT ENTRAINÉ LA DETERIORATION DU BLOC CELLULE ET L’INTERRUPTION DE L’ALIMENTATION ÉLECTRIQUE DU CENTRE DEPUIS LE POINT DE LIVRAISON ENEDIS (ALIMENTATION DU CENTRE PAR LE BIAIS DE NOS 2 GROUPES ÉLECTROGÈNES AVEC CONSOMMATION FUEL ASSOCIÉE)
DOMMAGES : 
TIERS : 
POLICE N° IN2100624 (WTW185783) FRANCHISE 10% DU SINISTRE MINIMUM 30.000 E ET MAXIMUM 50.000 E 
REFERENCES ASSURE : DOMMAGE ELECTRIQUE DU 04/11/22 PLOUZANE</t>
    </r>
  </si>
  <si>
    <t xml:space="preserve">16/05/25 : WTW A CIE. ATTENTE SUIVI RECOURS C/ SCHNEIDER ELECTRIC FRANCE
04/09/25 : CIE  A WTW. CONFIRMATION N'A PAS DE RETOUR SUITE AU RECOURS CONTRE LA PARTIE ADVERSE
22/10/25 : WTW A CIE. RELANCE. ATTENTE SUIVI RECOURS 
22/10/25 : WTW A ASSURE. INFO SUIVI </t>
  </si>
  <si>
    <t>ATTENTE RETOUR CIE. DOSSIER REGLE EN TOTALITE. ATTENTE SUIVI RECOURS</t>
  </si>
  <si>
    <r>
      <rPr>
        <b/>
        <sz val="8"/>
        <color theme="1"/>
        <rFont val="Calibri"/>
        <family val="2"/>
      </rPr>
      <t xml:space="preserve">IFREMER PLOUZANE 
1625 ROUTE DE SAINTE ANNE 29280 PLOUZANE
TEMPETE DU 02/11/23 SUITE TEMPETE CIARAN DOMMAGES AU BATIMENTS
</t>
    </r>
    <r>
      <rPr>
        <sz val="8"/>
        <color theme="1"/>
        <rFont val="Calibri"/>
        <family val="2"/>
      </rPr>
      <t>DOMMAGES : BATIMENTS ENDOMMAGES PANNEAU DE TOITURE ENVOLE + ARMOIRE ELECTRIQUE + GARDE CORPS EN TOITURE SONT TOMBES  + VOLETS ROULANTS + CLAUSTRA + EXTRACTEUR ARRACHE + ETANCHEITE ARRACHE PAR VENT 
TIERS :  
POLICE N° IN2100624 ALBINGIA (WTW 185783) FRANCHISE 10% DU SINISTRE AVEC UN MINI DE 30.000 € ET 50.000 €
REFERENCES ASSURE : TEMPETE CIARAN DU 02/11/23</t>
    </r>
  </si>
  <si>
    <t>24/07/25 : WTW A CIE. TRANSMISSION FACTURES ATTENTE VIREMENT RESTE VN DE 9959.75 €
24/07/25 : WTW A ASSURE. INFO SUIVI
11/09/25 : WTW A CIE. RELANCE. ATTENTE CONFIRMATION VIREMENT INDEMNITE DIFFEREE. URGENT
22/10/25 : WTW A CIE. RELANCE. ATTENTE CONFIRMATION VIREMENT INDEMNITE DIFFEREE. URGENT + relance telephonique 
22/10/25 : WTW A ASSURE. INFO SUIVI</t>
  </si>
  <si>
    <t>ATTENTE RETOUR CIE. ATTENTE CONFIRMATION VIREMENT INDEMNITE DIFFEREE DE  9959.75 €</t>
  </si>
  <si>
    <r>
      <rPr>
        <b/>
        <sz val="8"/>
        <color theme="1"/>
        <rFont val="Calibri"/>
        <family val="2"/>
      </rPr>
      <t>IFREMER CENTRE DE MÉDITERRANÉE ET OUTRE MER 
RUE JEAN BERTHO BP 60 97822 LE PORT CEDEX LA REUNION LOCATAIRE 
TEMPETE OURAGAN CYCLONE INONDATION DU 28/02/25</t>
    </r>
    <r>
      <rPr>
        <sz val="8"/>
        <color theme="1"/>
        <rFont val="Calibri"/>
        <family val="2"/>
      </rPr>
      <t xml:space="preserve"> PAR SUITE DU PASSAGE DU CYCLONE GARANCE DU 28/02/25
SUITE AU PASSAGE DU CYCLONE À LA RÉUNION, LES LOCAUX ONT ÉTÉ INONDÉS, AVEC UN NIVEAU D’EAU ATTEIGNANT ENTRE 30 ET 40 CM SUR L'ENSEMBLE DE LA STATION
TIERS : NON
DOMMAGES : SUR ENSEMBLE DE LA STATION. SOLS + MOBILIERS + ÉQUIPEMENTS + PARC AUTOMOBILE 
POLICE ALBINGIA IN2100624 (WTW 0600344312) FRANCHISE 3000 € 
REFERENCES ASSURE : TEMPETE OURAGAN CYCLONE GARANCE DU 28/02/25 STATION OUTRE MER LE PORT CEDEX LA REUNION</t>
    </r>
  </si>
  <si>
    <t>26/09/25 : WTW A ASSURE. INFO SUIVI RELANCE 
26/09/25 : WTW A CIE. RELANCE
22/10/25 : WTW A CIE. RELANCE URGENT. ATTENTE COORDONNEES EXPERT POUR LE RELANCER + DEMANDE COPIE DE LA RELANCE CIE URGENT
22/10/25 : WTW A ASSURE. INFO SUIVI</t>
  </si>
  <si>
    <t>ATTENTE RETOUR EXPERT / EXPERTISE EN COURS. ATTENTE RETOUR CIE / EXPERT POUR SUIVI OPERATIONS EXPERTISES. ATTENTE RAPPORT DEFINITIF</t>
  </si>
  <si>
    <r>
      <rPr>
        <b/>
        <sz val="8"/>
        <color theme="1"/>
        <rFont val="Calibri"/>
        <family val="2"/>
      </rPr>
      <t>IFREMER LE ROBERT
QUARTIER POINTE FORT 97231 LE ROBERT // MARTINIQUE
DDE// EFFONDREMENT DU 29/04/25</t>
    </r>
    <r>
      <rPr>
        <sz val="8"/>
        <color theme="1"/>
        <rFont val="Calibri"/>
        <family val="2"/>
      </rPr>
      <t xml:space="preserve"> SUITE A UN DEBORDEMENT DU CHATEAU D'EAU EFFONDREMENT DU TERRAIN IFREMER + TERRAIN DU VOISIN
DOMMAGES : EN ATTENTE DE PRECISIONS
TIERS LESE :  VOISIN 
POLICE ALBINGIA IN2100624 (WTW 185783) FRANCHISE 10 % MINIMUM 30 000 € MAXIMUM 50 000 €
REFERENCES ASSURE : DDE// EFFONDREMENT DU 29/04/25 SUITE A UN DEBORDEMENT DU CHATEAU D'EAU EFFONDREMENT DU TERRAIN 97231 LE ROBERT // MARTINIQUE</t>
    </r>
  </si>
  <si>
    <t>22/10/25 : WTW A ASSURE. RELANCE. ATTENTE LISTE CHIFFREE ET DETAILLEE DES DOMMAGES (DÉTÉRIORATIONS IMMOBILIÈRES, MATÉRIELS, MARCHANDISES) + DES DEVIS DÉTAILLÉS DE REMISE EN ETAT DES DOMMAGES + CONFIRMATION EXCLUSION CONCERNANT LES LES TERRAINS. ATTENTE CHIFFRAGE AVANT DECLARATION A CIE</t>
  </si>
  <si>
    <t>ATTENTE RETOUR IFREMER. ATTENTE LISTE CHIFFREE ET DETAILLEE DES DOMMAGES (DÉTÉRIORATIONS IMMOBILIÈRES, MATÉRIELS, MARCHANDISES) + DES DEVIS DÉTAILLÉS DE REMISE EN ETAT DES DOMMAGES + CONFIRMATION EXCLUSION CONCERNANT LES LES TERRAINS. ATTENTE CHIFFRAGE AVANT DECLARATION A CIE</t>
  </si>
  <si>
    <t>GROUPEMENT POUR LA GESTION DE NAVIRES DE RECHERCHE GENAVIR</t>
  </si>
  <si>
    <r>
      <rPr>
        <b/>
        <sz val="8"/>
        <color theme="1"/>
        <rFont val="Calibri"/>
        <family val="2"/>
      </rPr>
      <t>IFREMER PLOUZANE 
1625 ROUTE DE SAINTE ANNE 29280 PLOUZANE
INCENDIE DU 02/05/25</t>
    </r>
    <r>
      <rPr>
        <sz val="8"/>
        <color theme="1"/>
        <rFont val="Calibri"/>
        <family val="2"/>
      </rPr>
      <t>. 2 BIDONS D’HUILE DE 20 LITRES ONT PRIS FEU DANS UN ATELIER D’UN BATIMENT D’ESSAI SUR LE SITE D’EXPÉRIMENTATION DE SAINT DU PORTZIC. LA ZONE SERT A ENTREPOSER ET TESTER UN CERTAIN NOMBRE DE MATERIELS DANS L’ENVIRONNEMENT. 56 POMPIERS ONT ETE MOBILISES. 
DOMMAGES : BATIMENT + MATERIEL 
TIERS : TIERS : INSTITUT DE LA CORROSION    
POLICE ALBINGIA IN2100624 (WTW 185783) FRANCHISE 10 % MINI 30 000 € MAXI 50 000 €
REFERENCES ASSURE : INCENDIE DU 02/05/25 29280 PLOUZANE</t>
    </r>
  </si>
  <si>
    <t xml:space="preserve">02/10/25 : ASSURE A GALTIER. TRANSMISSION TABLEAU DE SYNTHESE AVEC FACTURES SAUF F2B CONSTRUCTION (MAÎTRE D’ŒUVRE) CAR PRESTATION EN COURS. RESTE ENCORE A FOURNIR LE COÛT EN CONSOMMATION EN EAU POTABLE ISSU DU SINISTRE (JE PRÉPARE UN DOSSIER JUSTIFICATIF) + LE COÛT EN TEMPS PASSÉ
16/10/25 : WTW A GALTIER. POINT DOSSIER 
16/10/25 : WTW A ASSURE. INFO SUIVI. POINT EFFECTUE AVEC GALTIER. REUNION CONTRADICTOIRE TOUJOURS PREVUE LE 23/10 + LE 17/11 AVEC EXPERT
17/10/25 : GALTIER A WTW. CONFIRMATION RDV LE 17/11 A 16 H </t>
  </si>
  <si>
    <t>ATTENTE RETOUR EXPERT / EXPERTISE EN COURS. Prochain point avec GALTIER / IFREMER / WTW LE 17/11/25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</si>
</sst>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ont>
    <font>
      <b/>
      <sz val="8"/>
      <color rgb="FFFFFFFF"/>
      <name val="Calibri"/>
      <family val="2"/>
    </font>
    <font>
      <b/>
      <sz val="8"/>
      <color theme="1"/>
      <name val="Calibri"/>
      <family val="2"/>
    </font>
    <font>
      <sz val="8"/>
      <color theme="1"/>
      <name val="Calibri"/>
      <family val="2"/>
    </font>
    <font>
      <sz val="11"/>
      <color theme="1"/>
      <name val="Calibri"/>
      <family val="2"/>
    </font>
    <font>
      <b/>
      <sz val="10"/>
      <color theme="1"/>
      <name val="Calibri"/>
      <family val="2"/>
    </font>
    <font>
      <b/>
      <sz val="16"/>
      <color rgb="FF7030A0"/>
      <name val="Helvetica"/>
    </font>
    <font>
      <b/>
      <sz val="11"/>
      <color rgb="FF7030A0"/>
      <name val="Helvetia"/>
    </font>
    <font>
      <b/>
      <sz val="11"/>
      <color theme="1"/>
      <name val="Calibri"/>
      <family val="2"/>
    </font>
  </fonts>
  <fills count="11">
    <fill>
      <patternFill patternType="none"/>
    </fill>
    <fill>
      <patternFill patternType="gray125"/>
    </fill>
    <fill>
      <patternFill patternType="solid">
        <fgColor rgb="FF702082"/>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thin">
        <color rgb="FF959595"/>
      </left>
      <right/>
      <top style="thin">
        <color rgb="FF959595"/>
      </top>
      <bottom style="thin">
        <color rgb="FF959595"/>
      </bottom>
      <diagonal/>
    </border>
    <border>
      <left style="thin">
        <color rgb="FF959595"/>
      </left>
      <right style="thin">
        <color rgb="FF959595"/>
      </right>
      <top style="thin">
        <color rgb="FF959595"/>
      </top>
      <bottom style="thin">
        <color rgb="FF959595"/>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2">
    <xf numFmtId="0" fontId="0" fillId="0" borderId="0"/>
    <xf numFmtId="0" fontId="4" fillId="0" borderId="0"/>
  </cellStyleXfs>
  <cellXfs count="55">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4" fontId="3" fillId="3" borderId="3" xfId="0" applyNumberFormat="1" applyFont="1" applyFill="1" applyBorder="1" applyAlignment="1">
      <alignment horizontal="right" vertical="center"/>
    </xf>
    <xf numFmtId="4" fontId="3" fillId="3" borderId="4" xfId="0" applyNumberFormat="1" applyFont="1" applyFill="1" applyBorder="1" applyAlignment="1">
      <alignment horizontal="right" vertical="center"/>
    </xf>
    <xf numFmtId="4" fontId="3" fillId="8" borderId="3" xfId="0" applyNumberFormat="1" applyFont="1" applyFill="1" applyBorder="1" applyAlignment="1">
      <alignment horizontal="right" vertical="center"/>
    </xf>
    <xf numFmtId="0" fontId="5" fillId="5" borderId="5" xfId="0" applyFont="1" applyFill="1" applyBorder="1" applyAlignment="1">
      <alignment horizontal="left" vertical="center" wrapText="1"/>
    </xf>
    <xf numFmtId="0" fontId="5" fillId="4" borderId="5" xfId="0" applyFont="1" applyFill="1" applyBorder="1" applyAlignment="1">
      <alignment vertical="center" wrapText="1"/>
    </xf>
    <xf numFmtId="0" fontId="5" fillId="6" borderId="5" xfId="0" applyFont="1" applyFill="1" applyBorder="1" applyAlignment="1">
      <alignment horizontal="left" vertical="center" wrapText="1"/>
    </xf>
    <xf numFmtId="1" fontId="3" fillId="7" borderId="3" xfId="0" applyNumberFormat="1" applyFont="1" applyFill="1" applyBorder="1" applyAlignment="1">
      <alignment horizontal="left" vertical="center" wrapText="1"/>
    </xf>
    <xf numFmtId="1" fontId="3" fillId="7" borderId="3" xfId="0" applyNumberFormat="1" applyFont="1" applyFill="1" applyBorder="1" applyAlignment="1">
      <alignment horizontal="center" vertical="center" wrapText="1"/>
    </xf>
    <xf numFmtId="0" fontId="3" fillId="7" borderId="3" xfId="0" applyFont="1" applyFill="1" applyBorder="1" applyAlignment="1">
      <alignment horizontal="left" vertical="center" wrapText="1"/>
    </xf>
    <xf numFmtId="0" fontId="0" fillId="7" borderId="3" xfId="0" applyFill="1" applyBorder="1" applyAlignment="1">
      <alignment horizontal="left" vertical="center" wrapText="1"/>
    </xf>
    <xf numFmtId="14" fontId="3" fillId="7" borderId="3" xfId="0" applyNumberFormat="1" applyFont="1" applyFill="1" applyBorder="1" applyAlignment="1">
      <alignment horizontal="left" vertical="center" wrapText="1"/>
    </xf>
    <xf numFmtId="4" fontId="3" fillId="7" borderId="3" xfId="0" applyNumberFormat="1" applyFont="1" applyFill="1" applyBorder="1" applyAlignment="1">
      <alignment horizontal="right" vertical="center"/>
    </xf>
    <xf numFmtId="4" fontId="3" fillId="7" borderId="4" xfId="0" applyNumberFormat="1" applyFont="1" applyFill="1" applyBorder="1" applyAlignment="1">
      <alignment horizontal="right" vertical="center"/>
    </xf>
    <xf numFmtId="0" fontId="8" fillId="0" borderId="0" xfId="0" applyFont="1"/>
    <xf numFmtId="0" fontId="8" fillId="4" borderId="0" xfId="0" applyFont="1" applyFill="1"/>
    <xf numFmtId="0" fontId="8" fillId="5" borderId="0" xfId="0" applyFont="1" applyFill="1"/>
    <xf numFmtId="0" fontId="8" fillId="6" borderId="0" xfId="0" applyFont="1" applyFill="1"/>
    <xf numFmtId="0" fontId="8" fillId="7" borderId="0" xfId="0" applyFont="1" applyFill="1"/>
    <xf numFmtId="0" fontId="0" fillId="9" borderId="0" xfId="0" applyFill="1"/>
    <xf numFmtId="0" fontId="6" fillId="9" borderId="0" xfId="1" applyFont="1" applyFill="1" applyAlignment="1">
      <alignment horizontal="center" vertical="center" wrapText="1"/>
    </xf>
    <xf numFmtId="0" fontId="7" fillId="9" borderId="0" xfId="1" applyFont="1" applyFill="1" applyAlignment="1">
      <alignment horizontal="center"/>
    </xf>
    <xf numFmtId="1" fontId="3" fillId="9" borderId="3" xfId="0" applyNumberFormat="1" applyFont="1" applyFill="1" applyBorder="1" applyAlignment="1">
      <alignment horizontal="left" vertical="center" wrapText="1"/>
    </xf>
    <xf numFmtId="1" fontId="3" fillId="9" borderId="3" xfId="0" applyNumberFormat="1" applyFont="1" applyFill="1" applyBorder="1" applyAlignment="1">
      <alignment horizontal="center" vertical="center" wrapText="1"/>
    </xf>
    <xf numFmtId="0" fontId="3" fillId="9" borderId="3" xfId="0" applyFont="1" applyFill="1" applyBorder="1" applyAlignment="1">
      <alignment horizontal="left" vertical="center" wrapText="1"/>
    </xf>
    <xf numFmtId="0" fontId="0" fillId="9" borderId="3" xfId="0" applyFill="1" applyBorder="1" applyAlignment="1">
      <alignment horizontal="left" vertical="center" wrapText="1"/>
    </xf>
    <xf numFmtId="14" fontId="3" fillId="9" borderId="3" xfId="0" applyNumberFormat="1" applyFont="1" applyFill="1" applyBorder="1" applyAlignment="1">
      <alignment horizontal="left" vertical="center" wrapText="1"/>
    </xf>
    <xf numFmtId="4" fontId="3" fillId="9" borderId="3" xfId="0" applyNumberFormat="1" applyFont="1" applyFill="1" applyBorder="1" applyAlignment="1">
      <alignment horizontal="right" vertical="center"/>
    </xf>
    <xf numFmtId="4" fontId="3" fillId="9" borderId="4" xfId="0" applyNumberFormat="1" applyFont="1" applyFill="1" applyBorder="1" applyAlignment="1">
      <alignment horizontal="right" vertical="center"/>
    </xf>
    <xf numFmtId="1" fontId="3" fillId="9" borderId="1" xfId="0" applyNumberFormat="1" applyFont="1" applyFill="1" applyBorder="1" applyAlignment="1">
      <alignment horizontal="center" vertical="center" wrapText="1"/>
    </xf>
    <xf numFmtId="0" fontId="7" fillId="0" borderId="0" xfId="1" applyFont="1" applyAlignment="1">
      <alignment horizontal="center"/>
    </xf>
    <xf numFmtId="0" fontId="8" fillId="0" borderId="5" xfId="0" applyFont="1" applyBorder="1"/>
    <xf numFmtId="0" fontId="8" fillId="0" borderId="5" xfId="0" applyFont="1" applyBorder="1" applyAlignment="1">
      <alignment horizontal="center"/>
    </xf>
    <xf numFmtId="0" fontId="4" fillId="0" borderId="0" xfId="0" applyFont="1"/>
    <xf numFmtId="1" fontId="3" fillId="10" borderId="3" xfId="0" applyNumberFormat="1" applyFont="1" applyFill="1" applyBorder="1" applyAlignment="1">
      <alignment horizontal="left" vertical="center" wrapText="1"/>
    </xf>
    <xf numFmtId="1" fontId="3" fillId="10" borderId="3" xfId="0" applyNumberFormat="1" applyFont="1" applyFill="1" applyBorder="1" applyAlignment="1">
      <alignment horizontal="center" vertical="center" wrapText="1"/>
    </xf>
    <xf numFmtId="0" fontId="3" fillId="10" borderId="3" xfId="0" applyFont="1" applyFill="1" applyBorder="1" applyAlignment="1">
      <alignment horizontal="left" vertical="center" wrapText="1"/>
    </xf>
    <xf numFmtId="0" fontId="0" fillId="10" borderId="3" xfId="0" applyFill="1" applyBorder="1" applyAlignment="1">
      <alignment horizontal="left" vertical="center" wrapText="1"/>
    </xf>
    <xf numFmtId="14" fontId="3" fillId="10" borderId="3" xfId="0" applyNumberFormat="1" applyFont="1" applyFill="1" applyBorder="1" applyAlignment="1">
      <alignment horizontal="left" vertical="center" wrapText="1"/>
    </xf>
    <xf numFmtId="4" fontId="3" fillId="10" borderId="3" xfId="0" applyNumberFormat="1" applyFont="1" applyFill="1" applyBorder="1" applyAlignment="1">
      <alignment horizontal="right" vertical="center"/>
    </xf>
    <xf numFmtId="4" fontId="0" fillId="10" borderId="0" xfId="0" applyNumberFormat="1" applyFill="1"/>
    <xf numFmtId="1" fontId="3" fillId="9" borderId="1" xfId="0" applyNumberFormat="1" applyFont="1" applyFill="1" applyBorder="1" applyAlignment="1">
      <alignment horizontal="left" vertical="center" wrapText="1"/>
    </xf>
    <xf numFmtId="0" fontId="3" fillId="9" borderId="1" xfId="0" applyFont="1" applyFill="1" applyBorder="1" applyAlignment="1">
      <alignment horizontal="left" vertical="center" wrapText="1"/>
    </xf>
    <xf numFmtId="14" fontId="3" fillId="9" borderId="1" xfId="0" applyNumberFormat="1" applyFont="1" applyFill="1" applyBorder="1" applyAlignment="1">
      <alignment horizontal="left" vertical="center" wrapText="1"/>
    </xf>
    <xf numFmtId="4" fontId="3" fillId="9" borderId="1" xfId="0" applyNumberFormat="1" applyFont="1" applyFill="1" applyBorder="1" applyAlignment="1">
      <alignment horizontal="right" vertical="center"/>
    </xf>
    <xf numFmtId="4" fontId="3" fillId="9" borderId="2" xfId="0" applyNumberFormat="1" applyFont="1" applyFill="1" applyBorder="1" applyAlignment="1">
      <alignment horizontal="right" vertical="center"/>
    </xf>
    <xf numFmtId="1" fontId="0" fillId="0" borderId="6" xfId="0" applyNumberFormat="1" applyBorder="1" applyAlignment="1">
      <alignment horizontal="center"/>
    </xf>
    <xf numFmtId="1" fontId="3" fillId="10" borderId="5" xfId="0" applyNumberFormat="1" applyFont="1" applyFill="1" applyBorder="1" applyAlignment="1">
      <alignment horizontal="left" vertical="center" wrapText="1"/>
    </xf>
    <xf numFmtId="1" fontId="3" fillId="10" borderId="5" xfId="0" applyNumberFormat="1" applyFont="1" applyFill="1" applyBorder="1" applyAlignment="1">
      <alignment horizontal="center" vertical="center" wrapText="1"/>
    </xf>
    <xf numFmtId="0" fontId="3" fillId="10" borderId="5" xfId="0" applyFont="1" applyFill="1" applyBorder="1" applyAlignment="1">
      <alignment horizontal="left" vertical="center" wrapText="1"/>
    </xf>
    <xf numFmtId="14" fontId="3" fillId="10" borderId="5" xfId="0" applyNumberFormat="1" applyFont="1" applyFill="1" applyBorder="1" applyAlignment="1">
      <alignment horizontal="left" vertical="center" wrapText="1"/>
    </xf>
    <xf numFmtId="4" fontId="3" fillId="10" borderId="5" xfId="0" applyNumberFormat="1" applyFont="1" applyFill="1" applyBorder="1" applyAlignment="1">
      <alignment horizontal="right" vertical="center"/>
    </xf>
    <xf numFmtId="4" fontId="0" fillId="0" borderId="0" xfId="0" applyNumberFormat="1"/>
  </cellXfs>
  <cellStyles count="2">
    <cellStyle name="Normal" xfId="0" builtinId="0"/>
    <cellStyle name="Normal 2" xfId="1" xr:uid="{18DE5B73-F38D-49AF-B279-6AE35769B64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E1514-0CF8-4A94-81C1-E14E2B7647D9}">
  <sheetPr>
    <pageSetUpPr fitToPage="1"/>
  </sheetPr>
  <dimension ref="A1:X70"/>
  <sheetViews>
    <sheetView tabSelected="1" topLeftCell="B56" workbookViewId="0">
      <selection activeCell="X65" sqref="X65"/>
    </sheetView>
  </sheetViews>
  <sheetFormatPr defaultColWidth="11.42578125" defaultRowHeight="15"/>
  <cols>
    <col min="1" max="1" width="9.28515625" customWidth="1"/>
    <col min="2" max="2" width="8.5703125" customWidth="1"/>
    <col min="12" max="12" width="11.42578125" customWidth="1"/>
    <col min="13" max="13" width="15.5703125" customWidth="1"/>
  </cols>
  <sheetData>
    <row r="1" spans="1:24">
      <c r="A1" s="21"/>
      <c r="B1" s="21"/>
      <c r="C1" s="21"/>
      <c r="D1" s="21"/>
      <c r="E1" s="21"/>
      <c r="F1" s="21"/>
      <c r="G1" s="21"/>
      <c r="H1" s="21"/>
      <c r="I1" s="21"/>
      <c r="J1" s="21"/>
      <c r="K1" s="21"/>
      <c r="L1" s="21"/>
      <c r="M1" s="21"/>
      <c r="N1" s="21"/>
      <c r="O1" s="21"/>
      <c r="P1" s="21"/>
      <c r="Q1" s="21"/>
      <c r="R1" s="21"/>
      <c r="S1" s="21"/>
      <c r="T1" s="21"/>
      <c r="U1" s="21"/>
      <c r="V1" s="21"/>
      <c r="W1" s="21"/>
      <c r="X1" s="21"/>
    </row>
    <row r="2" spans="1:24">
      <c r="A2" s="21"/>
      <c r="B2" s="21"/>
      <c r="C2" s="21"/>
      <c r="D2" s="21"/>
      <c r="E2" s="21"/>
      <c r="F2" s="21"/>
      <c r="G2" s="21"/>
      <c r="H2" s="21"/>
      <c r="I2" s="21"/>
      <c r="J2" s="21"/>
      <c r="K2" s="21"/>
      <c r="L2" s="21"/>
      <c r="M2" s="21"/>
      <c r="N2" s="21"/>
      <c r="O2" s="21"/>
      <c r="P2" s="21"/>
      <c r="Q2" s="21"/>
      <c r="R2" s="21"/>
      <c r="S2" s="21"/>
      <c r="T2" s="21"/>
      <c r="U2" s="21"/>
      <c r="V2" s="21"/>
      <c r="W2" s="21"/>
      <c r="X2" s="21"/>
    </row>
    <row r="3" spans="1:24" ht="20.25">
      <c r="A3" s="21"/>
      <c r="B3" s="21"/>
      <c r="C3" s="21"/>
      <c r="D3" s="21"/>
      <c r="E3" s="21"/>
      <c r="F3" s="21"/>
      <c r="G3" s="21"/>
      <c r="H3" s="21"/>
      <c r="I3" s="21"/>
      <c r="J3" s="21"/>
      <c r="K3" s="21"/>
      <c r="L3" s="21"/>
      <c r="M3" s="22" t="s">
        <v>0</v>
      </c>
      <c r="N3" s="21"/>
      <c r="O3" s="21"/>
      <c r="P3" s="21"/>
      <c r="Q3" s="21"/>
      <c r="R3" s="22" t="s">
        <v>1</v>
      </c>
      <c r="S3" s="21"/>
      <c r="T3" s="21"/>
      <c r="U3" s="21"/>
      <c r="V3" s="21"/>
      <c r="W3" s="21"/>
      <c r="X3" s="21"/>
    </row>
    <row r="4" spans="1:24">
      <c r="A4" s="21"/>
      <c r="B4" s="21"/>
      <c r="C4" s="21"/>
      <c r="D4" s="21"/>
      <c r="E4" s="21"/>
      <c r="F4" s="21"/>
      <c r="G4" s="21"/>
      <c r="H4" s="21"/>
      <c r="I4" s="21"/>
      <c r="J4" s="21"/>
      <c r="K4" s="21"/>
      <c r="L4" s="21"/>
      <c r="M4" s="21"/>
      <c r="N4" s="21"/>
      <c r="O4" s="21"/>
      <c r="P4" s="21"/>
      <c r="Q4" s="21"/>
      <c r="R4" s="21"/>
      <c r="S4" s="21"/>
      <c r="T4" s="21"/>
      <c r="U4" s="21"/>
      <c r="V4" s="21"/>
      <c r="W4" s="21"/>
      <c r="X4" s="21"/>
    </row>
    <row r="5" spans="1:24">
      <c r="A5" s="21"/>
      <c r="B5" s="21"/>
      <c r="C5" s="21"/>
      <c r="D5" s="21"/>
      <c r="E5" s="21"/>
      <c r="F5" s="21"/>
      <c r="G5" s="21"/>
      <c r="H5" s="21"/>
      <c r="I5" s="21"/>
      <c r="J5" s="21"/>
      <c r="K5" s="21"/>
      <c r="L5" s="21"/>
      <c r="M5" s="21"/>
      <c r="N5" s="21"/>
      <c r="O5" s="21"/>
      <c r="P5" s="21"/>
      <c r="Q5" s="21"/>
      <c r="R5" s="21"/>
      <c r="S5" s="21"/>
      <c r="T5" s="21"/>
      <c r="U5" s="21"/>
      <c r="V5" s="21"/>
      <c r="W5" s="21"/>
      <c r="X5" s="21"/>
    </row>
    <row r="6" spans="1:24">
      <c r="A6" s="21"/>
      <c r="B6" s="21"/>
      <c r="C6" s="21"/>
      <c r="D6" s="21"/>
      <c r="E6" s="21"/>
      <c r="F6" s="21"/>
      <c r="G6" s="21"/>
      <c r="H6" s="21"/>
      <c r="I6" s="21"/>
      <c r="J6" s="21"/>
      <c r="K6" s="21"/>
      <c r="L6" s="21"/>
      <c r="M6" s="23" t="s">
        <v>2</v>
      </c>
      <c r="N6" s="21"/>
      <c r="O6" s="21"/>
      <c r="P6" s="21"/>
      <c r="Q6" s="21"/>
      <c r="R6" s="23" t="s">
        <v>1</v>
      </c>
      <c r="S6" s="21"/>
      <c r="T6" s="21"/>
      <c r="U6" s="21"/>
      <c r="V6" s="21"/>
      <c r="W6" s="21"/>
      <c r="X6" s="21"/>
    </row>
    <row r="7" spans="1:24">
      <c r="A7" s="21"/>
      <c r="B7" s="21"/>
      <c r="C7" s="21"/>
      <c r="D7" s="21"/>
      <c r="E7" s="21"/>
      <c r="F7" s="21"/>
      <c r="G7" s="21"/>
      <c r="H7" s="21"/>
      <c r="I7" s="21"/>
      <c r="J7" s="21"/>
      <c r="K7" s="21"/>
      <c r="L7" s="21"/>
      <c r="M7" s="23"/>
      <c r="N7" s="21"/>
      <c r="O7" s="21"/>
      <c r="P7" s="21"/>
      <c r="Q7" s="21"/>
      <c r="R7" s="23"/>
      <c r="S7" s="21"/>
      <c r="T7" s="21"/>
      <c r="U7" s="21"/>
      <c r="V7" s="21"/>
      <c r="W7" s="21"/>
      <c r="X7" s="21"/>
    </row>
    <row r="8" spans="1:24">
      <c r="A8" s="21"/>
      <c r="B8" s="21"/>
      <c r="C8" s="21"/>
      <c r="D8" s="21"/>
      <c r="E8" s="21"/>
      <c r="F8" s="21"/>
      <c r="G8" s="21"/>
      <c r="H8" s="21"/>
      <c r="I8" s="21"/>
      <c r="J8" s="21"/>
      <c r="K8" s="21"/>
      <c r="L8" s="21"/>
      <c r="M8" s="23" t="s">
        <v>1</v>
      </c>
      <c r="N8" s="21"/>
      <c r="O8" s="21"/>
      <c r="P8" s="21"/>
      <c r="Q8" s="21"/>
      <c r="R8" s="23" t="s">
        <v>1</v>
      </c>
      <c r="S8" s="21"/>
      <c r="T8" s="21"/>
      <c r="U8" s="21"/>
      <c r="V8" s="21"/>
      <c r="W8" s="21"/>
      <c r="X8" s="21"/>
    </row>
    <row r="9" spans="1:24" hidden="1">
      <c r="A9" s="21"/>
      <c r="B9" s="21"/>
      <c r="C9" s="21"/>
      <c r="D9" s="21"/>
      <c r="E9" s="21"/>
      <c r="F9" s="21"/>
      <c r="G9" s="21"/>
      <c r="H9" s="21"/>
      <c r="I9" s="21"/>
      <c r="J9" s="21"/>
      <c r="K9" s="21"/>
      <c r="L9" s="21"/>
      <c r="M9" s="23" t="s">
        <v>3</v>
      </c>
      <c r="N9" s="21"/>
      <c r="O9" s="21"/>
      <c r="P9" s="21"/>
      <c r="Q9" s="21"/>
      <c r="R9" s="23" t="s">
        <v>1</v>
      </c>
      <c r="S9" s="21"/>
      <c r="T9" s="21"/>
      <c r="U9" s="21"/>
      <c r="V9" s="21"/>
      <c r="W9" s="21"/>
      <c r="X9" s="21"/>
    </row>
    <row r="10" spans="1:24">
      <c r="A10" s="21"/>
      <c r="B10" s="21"/>
      <c r="C10" s="21"/>
      <c r="D10" s="21"/>
      <c r="E10" s="21"/>
      <c r="F10" s="21"/>
      <c r="G10" s="21"/>
      <c r="H10" s="21"/>
      <c r="I10" s="21"/>
      <c r="J10" s="21"/>
      <c r="K10" s="21"/>
      <c r="L10" s="21"/>
      <c r="M10" s="23" t="s">
        <v>4</v>
      </c>
      <c r="N10" s="21"/>
      <c r="O10" s="21"/>
      <c r="P10" s="21"/>
      <c r="Q10" s="21"/>
      <c r="R10" s="23" t="s">
        <v>1</v>
      </c>
      <c r="S10" s="21"/>
      <c r="T10" s="21"/>
      <c r="U10" s="21"/>
      <c r="V10" s="21"/>
      <c r="W10" s="21"/>
      <c r="X10" s="21"/>
    </row>
    <row r="11" spans="1:24">
      <c r="A11" s="21"/>
      <c r="B11" s="21"/>
      <c r="C11" s="21"/>
      <c r="D11" s="21"/>
      <c r="E11" s="21"/>
      <c r="F11" s="21"/>
      <c r="G11" s="21"/>
      <c r="H11" s="21"/>
      <c r="I11" s="21"/>
      <c r="J11" s="21"/>
      <c r="K11" s="21"/>
      <c r="L11" s="21"/>
      <c r="M11" s="23" t="s">
        <v>5</v>
      </c>
      <c r="N11" s="21"/>
      <c r="O11" s="21"/>
      <c r="P11" s="21"/>
      <c r="Q11" s="21"/>
      <c r="R11" s="23" t="s">
        <v>1</v>
      </c>
      <c r="S11" s="21"/>
      <c r="T11" s="21"/>
      <c r="U11" s="21"/>
      <c r="V11" s="21"/>
      <c r="W11" s="21"/>
      <c r="X11" s="21"/>
    </row>
    <row r="12" spans="1:24">
      <c r="A12" s="21"/>
      <c r="B12" s="21"/>
      <c r="C12" s="21"/>
      <c r="D12" s="21"/>
      <c r="E12" s="21"/>
      <c r="F12" s="21"/>
      <c r="G12" s="21"/>
      <c r="H12" s="21"/>
      <c r="I12" s="21"/>
      <c r="J12" s="21"/>
      <c r="K12" s="21"/>
      <c r="L12" s="21"/>
      <c r="M12" s="21"/>
      <c r="N12" s="21"/>
      <c r="O12" s="21"/>
      <c r="P12" s="21"/>
      <c r="Q12" s="21"/>
      <c r="R12" s="21"/>
      <c r="S12" s="21"/>
      <c r="T12" s="21"/>
      <c r="U12" s="21"/>
      <c r="V12" s="21"/>
      <c r="W12" s="21"/>
      <c r="X12" s="21"/>
    </row>
    <row r="13" spans="1:24" hidden="1">
      <c r="A13" s="21"/>
      <c r="B13" s="21"/>
      <c r="C13" s="33" t="s">
        <v>6</v>
      </c>
      <c r="D13" s="34">
        <v>5</v>
      </c>
      <c r="E13" s="21"/>
      <c r="F13" s="21"/>
      <c r="G13" s="21"/>
      <c r="H13" s="21"/>
      <c r="I13" s="21"/>
      <c r="J13" s="21"/>
      <c r="K13" s="21"/>
      <c r="L13" s="21"/>
      <c r="M13" s="23" t="s">
        <v>7</v>
      </c>
      <c r="N13" s="21"/>
      <c r="O13" s="21"/>
      <c r="P13" s="21"/>
      <c r="Q13" s="21"/>
      <c r="R13" s="21"/>
      <c r="S13" s="21"/>
      <c r="T13" s="21"/>
      <c r="U13" s="21"/>
      <c r="V13" s="21"/>
      <c r="W13" s="21"/>
      <c r="X13" s="21"/>
    </row>
    <row r="14" spans="1:24" hidden="1">
      <c r="A14" s="21"/>
      <c r="B14" s="21"/>
      <c r="C14" s="33" t="s">
        <v>8</v>
      </c>
      <c r="D14" s="34">
        <v>18</v>
      </c>
      <c r="E14" s="21"/>
      <c r="F14" s="21"/>
      <c r="G14" s="21"/>
      <c r="H14" s="21"/>
      <c r="I14" s="21"/>
      <c r="J14" s="21"/>
      <c r="K14" s="21"/>
      <c r="L14" s="21"/>
      <c r="M14" s="21"/>
      <c r="N14" s="21"/>
      <c r="O14" s="21"/>
      <c r="P14" s="21"/>
      <c r="Q14" s="21"/>
      <c r="R14" s="21"/>
      <c r="S14" s="21"/>
      <c r="T14" s="21"/>
      <c r="U14" s="21"/>
      <c r="V14" s="21"/>
      <c r="W14" s="21"/>
      <c r="X14" s="21"/>
    </row>
    <row r="15" spans="1:24" hidden="1">
      <c r="A15" s="21"/>
      <c r="B15" s="21"/>
      <c r="C15" s="33" t="s">
        <v>9</v>
      </c>
      <c r="D15" s="34">
        <v>16</v>
      </c>
      <c r="E15" s="21"/>
      <c r="F15" s="21"/>
      <c r="G15" s="21"/>
      <c r="H15" s="21"/>
      <c r="I15" s="21"/>
      <c r="J15" s="21"/>
      <c r="K15" s="21"/>
      <c r="L15" s="21"/>
      <c r="M15" s="21"/>
      <c r="N15" s="21"/>
      <c r="O15" s="21"/>
      <c r="P15" s="21"/>
      <c r="Q15" s="21"/>
      <c r="R15" s="21"/>
      <c r="S15" s="21"/>
      <c r="T15" s="21"/>
      <c r="U15" s="21"/>
      <c r="V15" s="21"/>
      <c r="W15" s="21"/>
      <c r="X15" s="21"/>
    </row>
    <row r="16" spans="1:24" hidden="1">
      <c r="A16" s="21"/>
      <c r="B16" s="21"/>
      <c r="C16" s="33" t="s">
        <v>10</v>
      </c>
      <c r="D16" s="34">
        <f>SUBTOTAL(9,D13:D15)</f>
        <v>39</v>
      </c>
      <c r="E16" s="21"/>
      <c r="F16" s="21"/>
      <c r="G16" s="21"/>
      <c r="H16" s="21"/>
      <c r="I16" s="21"/>
      <c r="J16" s="21"/>
      <c r="K16" s="21"/>
      <c r="L16" s="21"/>
      <c r="M16" s="21"/>
      <c r="N16" s="21"/>
      <c r="O16" s="21"/>
      <c r="P16" s="21"/>
      <c r="Q16" s="21"/>
      <c r="R16" s="21"/>
      <c r="S16" s="21"/>
      <c r="T16" s="21"/>
      <c r="U16" s="21"/>
      <c r="V16" s="21"/>
      <c r="W16" s="21"/>
      <c r="X16" s="21"/>
    </row>
    <row r="17" spans="1:24">
      <c r="A17" s="21"/>
      <c r="B17" s="21"/>
      <c r="C17" s="21"/>
      <c r="D17" s="21"/>
      <c r="E17" s="21"/>
      <c r="F17" s="21"/>
      <c r="G17" s="21"/>
      <c r="H17" s="21"/>
      <c r="I17" s="21"/>
      <c r="J17" s="21"/>
      <c r="K17" s="21"/>
      <c r="L17" s="21"/>
      <c r="M17" s="21"/>
      <c r="N17" s="21"/>
      <c r="O17" s="21"/>
      <c r="P17" s="21"/>
      <c r="Q17" s="21"/>
      <c r="R17" s="21"/>
      <c r="S17" s="21"/>
      <c r="T17" s="21"/>
      <c r="U17" s="21"/>
      <c r="V17" s="21"/>
      <c r="W17" s="21"/>
      <c r="X17" s="21"/>
    </row>
    <row r="18" spans="1:24" ht="33.75">
      <c r="A18" s="1" t="s">
        <v>11</v>
      </c>
      <c r="B18" s="1" t="s">
        <v>12</v>
      </c>
      <c r="C18" s="1" t="s">
        <v>13</v>
      </c>
      <c r="D18" s="1" t="s">
        <v>14</v>
      </c>
      <c r="E18" s="1" t="s">
        <v>15</v>
      </c>
      <c r="F18" s="1" t="s">
        <v>16</v>
      </c>
      <c r="G18" s="1" t="s">
        <v>17</v>
      </c>
      <c r="H18" s="1" t="s">
        <v>18</v>
      </c>
      <c r="I18" s="1" t="s">
        <v>19</v>
      </c>
      <c r="J18" s="1" t="s">
        <v>20</v>
      </c>
      <c r="K18" s="1" t="s">
        <v>21</v>
      </c>
      <c r="L18" s="1" t="s">
        <v>22</v>
      </c>
      <c r="M18" s="1" t="s">
        <v>23</v>
      </c>
      <c r="N18" s="1" t="s">
        <v>24</v>
      </c>
      <c r="O18" s="1" t="s">
        <v>25</v>
      </c>
      <c r="P18" s="1" t="s">
        <v>26</v>
      </c>
      <c r="Q18" s="1" t="s">
        <v>27</v>
      </c>
      <c r="R18" s="1" t="s">
        <v>28</v>
      </c>
      <c r="S18" s="1" t="s">
        <v>29</v>
      </c>
      <c r="T18" s="1" t="s">
        <v>30</v>
      </c>
      <c r="U18" s="1" t="s">
        <v>31</v>
      </c>
      <c r="V18" s="1" t="s">
        <v>32</v>
      </c>
      <c r="W18" s="1" t="s">
        <v>33</v>
      </c>
      <c r="X18" s="2" t="s">
        <v>34</v>
      </c>
    </row>
    <row r="19" spans="1:24" ht="22.5" hidden="1">
      <c r="A19" s="9">
        <v>2016</v>
      </c>
      <c r="B19" s="10">
        <v>1</v>
      </c>
      <c r="C19" s="11" t="s">
        <v>35</v>
      </c>
      <c r="D19" s="12"/>
      <c r="E19" s="11" t="s">
        <v>36</v>
      </c>
      <c r="F19" s="11">
        <v>600286249</v>
      </c>
      <c r="G19" s="11">
        <v>410005481</v>
      </c>
      <c r="H19" s="11" t="s">
        <v>37</v>
      </c>
      <c r="I19" s="11" t="s">
        <v>37</v>
      </c>
      <c r="J19" s="11" t="s">
        <v>38</v>
      </c>
      <c r="K19" s="13">
        <v>42503</v>
      </c>
      <c r="L19" s="11" t="s">
        <v>39</v>
      </c>
      <c r="M19" s="11" t="s">
        <v>40</v>
      </c>
      <c r="N19" s="14">
        <v>928132</v>
      </c>
      <c r="O19" s="14">
        <v>15000</v>
      </c>
      <c r="P19" s="14">
        <v>15000</v>
      </c>
      <c r="Q19" s="14">
        <v>913132</v>
      </c>
      <c r="R19" s="14">
        <v>913132</v>
      </c>
      <c r="S19" s="14">
        <v>0</v>
      </c>
      <c r="T19" s="14">
        <v>144111.81</v>
      </c>
      <c r="U19" s="14">
        <v>0</v>
      </c>
      <c r="V19" s="14">
        <v>0</v>
      </c>
      <c r="W19" s="14">
        <v>15000</v>
      </c>
      <c r="X19" s="15">
        <v>913132</v>
      </c>
    </row>
    <row r="20" spans="1:24" ht="22.5" hidden="1">
      <c r="A20" s="9">
        <v>2016</v>
      </c>
      <c r="B20" s="10">
        <v>1</v>
      </c>
      <c r="C20" s="11" t="s">
        <v>41</v>
      </c>
      <c r="D20" s="12"/>
      <c r="E20" s="11" t="s">
        <v>42</v>
      </c>
      <c r="F20" s="11">
        <v>600286249</v>
      </c>
      <c r="G20" s="11">
        <v>410005481</v>
      </c>
      <c r="H20" s="12"/>
      <c r="I20" s="11" t="s">
        <v>0</v>
      </c>
      <c r="J20" s="11" t="s">
        <v>43</v>
      </c>
      <c r="K20" s="13">
        <v>42577</v>
      </c>
      <c r="L20" s="11" t="s">
        <v>44</v>
      </c>
      <c r="M20" s="11" t="s">
        <v>40</v>
      </c>
      <c r="N20" s="14">
        <v>0</v>
      </c>
      <c r="O20" s="14">
        <v>15000</v>
      </c>
      <c r="P20" s="14">
        <v>0</v>
      </c>
      <c r="Q20" s="14">
        <v>0</v>
      </c>
      <c r="R20" s="14">
        <v>0</v>
      </c>
      <c r="S20" s="14">
        <v>0</v>
      </c>
      <c r="T20" s="14">
        <v>1464</v>
      </c>
      <c r="U20" s="14">
        <v>0</v>
      </c>
      <c r="V20" s="14">
        <v>0</v>
      </c>
      <c r="W20" s="14">
        <v>0</v>
      </c>
      <c r="X20" s="15">
        <v>0</v>
      </c>
    </row>
    <row r="21" spans="1:24" ht="90" hidden="1">
      <c r="A21" s="9">
        <v>2017</v>
      </c>
      <c r="B21" s="10">
        <v>1</v>
      </c>
      <c r="C21" s="11" t="s">
        <v>45</v>
      </c>
      <c r="D21" s="11" t="s">
        <v>46</v>
      </c>
      <c r="E21" s="11" t="s">
        <v>47</v>
      </c>
      <c r="F21" s="11">
        <v>600286249</v>
      </c>
      <c r="G21" s="11">
        <v>410005481</v>
      </c>
      <c r="H21" s="12"/>
      <c r="I21" s="11" t="s">
        <v>0</v>
      </c>
      <c r="J21" s="11" t="s">
        <v>48</v>
      </c>
      <c r="K21" s="13">
        <v>43066</v>
      </c>
      <c r="L21" s="11" t="s">
        <v>44</v>
      </c>
      <c r="M21" s="11" t="s">
        <v>40</v>
      </c>
      <c r="N21" s="14">
        <v>0</v>
      </c>
      <c r="O21" s="14">
        <v>2000</v>
      </c>
      <c r="P21" s="14">
        <v>0</v>
      </c>
      <c r="Q21" s="14">
        <v>0</v>
      </c>
      <c r="R21" s="14">
        <v>0</v>
      </c>
      <c r="S21" s="14">
        <v>0</v>
      </c>
      <c r="T21" s="14">
        <v>1710</v>
      </c>
      <c r="U21" s="14">
        <v>0</v>
      </c>
      <c r="V21" s="14">
        <v>0</v>
      </c>
      <c r="W21" s="14">
        <v>0</v>
      </c>
      <c r="X21" s="15">
        <v>0</v>
      </c>
    </row>
    <row r="22" spans="1:24" ht="33.75" hidden="1">
      <c r="A22" s="9">
        <v>2017</v>
      </c>
      <c r="B22" s="10">
        <v>1</v>
      </c>
      <c r="C22" s="11" t="s">
        <v>49</v>
      </c>
      <c r="D22" s="12"/>
      <c r="E22" s="11" t="s">
        <v>50</v>
      </c>
      <c r="F22" s="11">
        <v>600286249</v>
      </c>
      <c r="G22" s="11">
        <v>410005481</v>
      </c>
      <c r="H22" s="11" t="s">
        <v>37</v>
      </c>
      <c r="I22" s="11" t="s">
        <v>37</v>
      </c>
      <c r="J22" s="11" t="s">
        <v>51</v>
      </c>
      <c r="K22" s="13">
        <v>42800</v>
      </c>
      <c r="L22" s="11" t="s">
        <v>39</v>
      </c>
      <c r="M22" s="11" t="s">
        <v>40</v>
      </c>
      <c r="N22" s="14">
        <v>39905.129999999997</v>
      </c>
      <c r="O22" s="14">
        <v>15000</v>
      </c>
      <c r="P22" s="14">
        <v>15000</v>
      </c>
      <c r="Q22" s="14">
        <v>24905.13</v>
      </c>
      <c r="R22" s="14">
        <v>24905.13</v>
      </c>
      <c r="S22" s="14">
        <v>0</v>
      </c>
      <c r="T22" s="14">
        <v>5460</v>
      </c>
      <c r="U22" s="14">
        <v>0</v>
      </c>
      <c r="V22" s="14">
        <v>0</v>
      </c>
      <c r="W22" s="14">
        <v>15000</v>
      </c>
      <c r="X22" s="15">
        <v>24905.13</v>
      </c>
    </row>
    <row r="23" spans="1:24" ht="22.5" hidden="1">
      <c r="A23" s="9">
        <v>2017</v>
      </c>
      <c r="B23" s="10">
        <v>1</v>
      </c>
      <c r="C23" s="11" t="s">
        <v>52</v>
      </c>
      <c r="D23" s="12"/>
      <c r="E23" s="11" t="s">
        <v>53</v>
      </c>
      <c r="F23" s="11">
        <v>600286249</v>
      </c>
      <c r="G23" s="11">
        <v>410005481</v>
      </c>
      <c r="H23" s="11" t="s">
        <v>54</v>
      </c>
      <c r="I23" s="11" t="s">
        <v>54</v>
      </c>
      <c r="J23" s="11" t="s">
        <v>55</v>
      </c>
      <c r="K23" s="13">
        <v>42879</v>
      </c>
      <c r="L23" s="11" t="s">
        <v>56</v>
      </c>
      <c r="M23" s="11" t="s">
        <v>40</v>
      </c>
      <c r="N23" s="14">
        <v>2100</v>
      </c>
      <c r="O23" s="14">
        <v>15000</v>
      </c>
      <c r="P23" s="14">
        <v>2100</v>
      </c>
      <c r="Q23" s="14">
        <v>0</v>
      </c>
      <c r="R23" s="14">
        <v>0</v>
      </c>
      <c r="S23" s="14">
        <v>0</v>
      </c>
      <c r="T23" s="14">
        <v>0</v>
      </c>
      <c r="U23" s="14">
        <v>2100</v>
      </c>
      <c r="V23" s="14">
        <v>0</v>
      </c>
      <c r="W23" s="14">
        <v>0</v>
      </c>
      <c r="X23" s="15">
        <v>0</v>
      </c>
    </row>
    <row r="24" spans="1:24" ht="33.75" hidden="1">
      <c r="A24" s="9">
        <v>2017</v>
      </c>
      <c r="B24" s="10">
        <v>1</v>
      </c>
      <c r="C24" s="11" t="s">
        <v>57</v>
      </c>
      <c r="D24" s="12"/>
      <c r="E24" s="12"/>
      <c r="F24" s="11">
        <v>600286249</v>
      </c>
      <c r="G24" s="11">
        <v>410005481</v>
      </c>
      <c r="H24" s="12"/>
      <c r="I24" s="11" t="s">
        <v>0</v>
      </c>
      <c r="J24" s="11" t="s">
        <v>58</v>
      </c>
      <c r="K24" s="13">
        <v>43034</v>
      </c>
      <c r="L24" s="11" t="s">
        <v>59</v>
      </c>
      <c r="M24" s="11" t="s">
        <v>60</v>
      </c>
      <c r="N24" s="14">
        <v>150</v>
      </c>
      <c r="O24" s="14">
        <v>2000</v>
      </c>
      <c r="P24" s="14">
        <v>150</v>
      </c>
      <c r="Q24" s="14">
        <v>0</v>
      </c>
      <c r="R24" s="14">
        <v>0</v>
      </c>
      <c r="S24" s="14">
        <v>0</v>
      </c>
      <c r="T24" s="14">
        <v>0</v>
      </c>
      <c r="U24" s="14">
        <v>0</v>
      </c>
      <c r="V24" s="14">
        <v>0</v>
      </c>
      <c r="W24" s="14">
        <v>150</v>
      </c>
      <c r="X24" s="15">
        <v>0</v>
      </c>
    </row>
    <row r="25" spans="1:24" ht="33.75" hidden="1">
      <c r="A25" s="9">
        <v>2018</v>
      </c>
      <c r="B25" s="10">
        <v>1</v>
      </c>
      <c r="C25" s="11" t="s">
        <v>61</v>
      </c>
      <c r="D25" s="11" t="s">
        <v>62</v>
      </c>
      <c r="E25" s="11" t="s">
        <v>63</v>
      </c>
      <c r="F25" s="11">
        <v>600286249</v>
      </c>
      <c r="G25" s="11">
        <v>410005481</v>
      </c>
      <c r="H25" s="11" t="s">
        <v>64</v>
      </c>
      <c r="I25" s="11" t="s">
        <v>64</v>
      </c>
      <c r="J25" s="11" t="s">
        <v>58</v>
      </c>
      <c r="K25" s="13">
        <v>43255</v>
      </c>
      <c r="L25" s="11" t="s">
        <v>65</v>
      </c>
      <c r="M25" s="11" t="s">
        <v>60</v>
      </c>
      <c r="N25" s="14">
        <v>0</v>
      </c>
      <c r="O25" s="14">
        <v>2000</v>
      </c>
      <c r="P25" s="14">
        <v>0</v>
      </c>
      <c r="Q25" s="14">
        <v>0</v>
      </c>
      <c r="R25" s="14">
        <v>0</v>
      </c>
      <c r="S25" s="14">
        <v>0</v>
      </c>
      <c r="T25" s="14">
        <v>0</v>
      </c>
      <c r="U25" s="14">
        <v>0</v>
      </c>
      <c r="V25" s="14">
        <v>0</v>
      </c>
      <c r="W25" s="14">
        <v>0</v>
      </c>
      <c r="X25" s="15">
        <v>0</v>
      </c>
    </row>
    <row r="26" spans="1:24" ht="33.75" hidden="1">
      <c r="A26" s="9">
        <v>2018</v>
      </c>
      <c r="B26" s="10">
        <v>1</v>
      </c>
      <c r="C26" s="11" t="s">
        <v>66</v>
      </c>
      <c r="D26" s="11" t="s">
        <v>67</v>
      </c>
      <c r="E26" s="11" t="s">
        <v>68</v>
      </c>
      <c r="F26" s="11">
        <v>600286249</v>
      </c>
      <c r="G26" s="11">
        <v>410005481</v>
      </c>
      <c r="H26" s="11" t="s">
        <v>64</v>
      </c>
      <c r="I26" s="11" t="s">
        <v>64</v>
      </c>
      <c r="J26" s="11" t="s">
        <v>55</v>
      </c>
      <c r="K26" s="13">
        <v>43307</v>
      </c>
      <c r="L26" s="11" t="s">
        <v>65</v>
      </c>
      <c r="M26" s="11" t="s">
        <v>40</v>
      </c>
      <c r="N26" s="14">
        <v>1027.5</v>
      </c>
      <c r="O26" s="14">
        <v>1027.5</v>
      </c>
      <c r="P26" s="14">
        <v>1027.5</v>
      </c>
      <c r="Q26" s="14">
        <v>0</v>
      </c>
      <c r="R26" s="14">
        <v>0</v>
      </c>
      <c r="S26" s="14">
        <v>0</v>
      </c>
      <c r="T26" s="14">
        <v>0</v>
      </c>
      <c r="U26" s="14">
        <v>1027.5</v>
      </c>
      <c r="V26" s="14">
        <v>0</v>
      </c>
      <c r="W26" s="14">
        <v>0</v>
      </c>
      <c r="X26" s="15">
        <v>0</v>
      </c>
    </row>
    <row r="27" spans="1:24" ht="78.75" hidden="1">
      <c r="A27" s="9">
        <v>2018</v>
      </c>
      <c r="B27" s="10">
        <v>1</v>
      </c>
      <c r="C27" s="11" t="s">
        <v>69</v>
      </c>
      <c r="D27" s="11" t="s">
        <v>70</v>
      </c>
      <c r="E27" s="11" t="s">
        <v>71</v>
      </c>
      <c r="F27" s="11">
        <v>600286249</v>
      </c>
      <c r="G27" s="11">
        <v>410005481</v>
      </c>
      <c r="H27" s="12"/>
      <c r="I27" s="11" t="s">
        <v>0</v>
      </c>
      <c r="J27" s="11" t="s">
        <v>48</v>
      </c>
      <c r="K27" s="13">
        <v>43318</v>
      </c>
      <c r="L27" s="11" t="s">
        <v>72</v>
      </c>
      <c r="M27" s="11" t="s">
        <v>40</v>
      </c>
      <c r="N27" s="14">
        <v>3454</v>
      </c>
      <c r="O27" s="14">
        <v>2072.6</v>
      </c>
      <c r="P27" s="14">
        <v>2072.6</v>
      </c>
      <c r="Q27" s="14">
        <v>1381.4</v>
      </c>
      <c r="R27" s="14">
        <v>1381.4</v>
      </c>
      <c r="S27" s="14">
        <v>0</v>
      </c>
      <c r="T27" s="14">
        <v>0</v>
      </c>
      <c r="U27" s="14">
        <v>0</v>
      </c>
      <c r="V27" s="14">
        <v>0</v>
      </c>
      <c r="W27" s="14">
        <v>2072.6</v>
      </c>
      <c r="X27" s="15">
        <v>1381.4</v>
      </c>
    </row>
    <row r="28" spans="1:24" ht="56.25" hidden="1">
      <c r="A28" s="9">
        <v>2018</v>
      </c>
      <c r="B28" s="10">
        <v>1</v>
      </c>
      <c r="C28" s="11" t="s">
        <v>73</v>
      </c>
      <c r="D28" s="11" t="s">
        <v>74</v>
      </c>
      <c r="E28" s="11" t="s">
        <v>75</v>
      </c>
      <c r="F28" s="11">
        <v>600286249</v>
      </c>
      <c r="G28" s="11">
        <v>410005481</v>
      </c>
      <c r="H28" s="11" t="s">
        <v>54</v>
      </c>
      <c r="I28" s="11" t="s">
        <v>54</v>
      </c>
      <c r="J28" s="11" t="s">
        <v>48</v>
      </c>
      <c r="K28" s="13">
        <v>43383</v>
      </c>
      <c r="L28" s="11" t="s">
        <v>56</v>
      </c>
      <c r="M28" s="11" t="s">
        <v>60</v>
      </c>
      <c r="N28" s="14">
        <v>0</v>
      </c>
      <c r="O28" s="14">
        <v>2000</v>
      </c>
      <c r="P28" s="14">
        <v>0</v>
      </c>
      <c r="Q28" s="14">
        <v>0</v>
      </c>
      <c r="R28" s="14">
        <v>0</v>
      </c>
      <c r="S28" s="14">
        <v>0</v>
      </c>
      <c r="T28" s="14">
        <v>0</v>
      </c>
      <c r="U28" s="14">
        <v>0</v>
      </c>
      <c r="V28" s="14">
        <v>0</v>
      </c>
      <c r="W28" s="14">
        <v>0</v>
      </c>
      <c r="X28" s="15">
        <v>0</v>
      </c>
    </row>
    <row r="29" spans="1:24" ht="45" hidden="1">
      <c r="A29" s="9">
        <v>2019</v>
      </c>
      <c r="B29" s="10">
        <v>1</v>
      </c>
      <c r="C29" s="11" t="s">
        <v>76</v>
      </c>
      <c r="D29" s="11" t="s">
        <v>77</v>
      </c>
      <c r="E29" s="11" t="s">
        <v>78</v>
      </c>
      <c r="F29" s="11">
        <v>600286249</v>
      </c>
      <c r="G29" s="11">
        <v>410005481</v>
      </c>
      <c r="H29" s="11" t="s">
        <v>37</v>
      </c>
      <c r="I29" s="11" t="s">
        <v>37</v>
      </c>
      <c r="J29" s="11" t="s">
        <v>48</v>
      </c>
      <c r="K29" s="13">
        <v>43485</v>
      </c>
      <c r="L29" s="11" t="s">
        <v>39</v>
      </c>
      <c r="M29" s="11" t="s">
        <v>60</v>
      </c>
      <c r="N29" s="14">
        <v>0</v>
      </c>
      <c r="O29" s="14">
        <v>2000</v>
      </c>
      <c r="P29" s="14">
        <v>0</v>
      </c>
      <c r="Q29" s="14">
        <v>0</v>
      </c>
      <c r="R29" s="14">
        <v>0</v>
      </c>
      <c r="S29" s="14">
        <v>0</v>
      </c>
      <c r="T29" s="14">
        <v>0</v>
      </c>
      <c r="U29" s="14">
        <v>0</v>
      </c>
      <c r="V29" s="14">
        <v>0</v>
      </c>
      <c r="W29" s="14">
        <v>0</v>
      </c>
      <c r="X29" s="15">
        <v>0</v>
      </c>
    </row>
    <row r="30" spans="1:24" ht="33.75" hidden="1">
      <c r="A30" s="9">
        <v>2019</v>
      </c>
      <c r="B30" s="10">
        <v>1</v>
      </c>
      <c r="C30" s="11" t="s">
        <v>79</v>
      </c>
      <c r="D30" s="12"/>
      <c r="E30" s="11" t="s">
        <v>80</v>
      </c>
      <c r="F30" s="11">
        <v>600286249</v>
      </c>
      <c r="G30" s="11">
        <v>410005481</v>
      </c>
      <c r="H30" s="11" t="s">
        <v>64</v>
      </c>
      <c r="I30" s="11" t="s">
        <v>64</v>
      </c>
      <c r="J30" s="11" t="s">
        <v>55</v>
      </c>
      <c r="K30" s="13">
        <v>43535</v>
      </c>
      <c r="L30" s="11" t="s">
        <v>65</v>
      </c>
      <c r="M30" s="11" t="s">
        <v>40</v>
      </c>
      <c r="N30" s="14">
        <v>501.75</v>
      </c>
      <c r="O30" s="14">
        <v>2000</v>
      </c>
      <c r="P30" s="14">
        <v>501.75</v>
      </c>
      <c r="Q30" s="14">
        <v>0</v>
      </c>
      <c r="R30" s="14">
        <v>0</v>
      </c>
      <c r="S30" s="14">
        <v>0</v>
      </c>
      <c r="T30" s="14">
        <v>0</v>
      </c>
      <c r="U30" s="14">
        <v>501.75</v>
      </c>
      <c r="V30" s="14">
        <v>0</v>
      </c>
      <c r="W30" s="14">
        <v>0</v>
      </c>
      <c r="X30" s="15">
        <v>0</v>
      </c>
    </row>
    <row r="31" spans="1:24" ht="33.75" hidden="1">
      <c r="A31" s="9">
        <v>2019</v>
      </c>
      <c r="B31" s="10">
        <v>1</v>
      </c>
      <c r="C31" s="11" t="s">
        <v>81</v>
      </c>
      <c r="D31" s="12"/>
      <c r="E31" s="11" t="s">
        <v>82</v>
      </c>
      <c r="F31" s="11">
        <v>600286249</v>
      </c>
      <c r="G31" s="11">
        <v>410005481</v>
      </c>
      <c r="H31" s="11" t="s">
        <v>64</v>
      </c>
      <c r="I31" s="11" t="s">
        <v>64</v>
      </c>
      <c r="J31" s="11" t="s">
        <v>51</v>
      </c>
      <c r="K31" s="13">
        <v>43594</v>
      </c>
      <c r="L31" s="11" t="s">
        <v>65</v>
      </c>
      <c r="M31" s="11" t="s">
        <v>60</v>
      </c>
      <c r="N31" s="14">
        <v>514</v>
      </c>
      <c r="O31" s="14">
        <v>2000</v>
      </c>
      <c r="P31" s="14">
        <v>514</v>
      </c>
      <c r="Q31" s="14">
        <v>0</v>
      </c>
      <c r="R31" s="14">
        <v>0</v>
      </c>
      <c r="S31" s="14">
        <v>0</v>
      </c>
      <c r="T31" s="14">
        <v>0</v>
      </c>
      <c r="U31" s="14">
        <v>0</v>
      </c>
      <c r="V31" s="14">
        <v>0</v>
      </c>
      <c r="W31" s="14">
        <v>514</v>
      </c>
      <c r="X31" s="15">
        <v>0</v>
      </c>
    </row>
    <row r="32" spans="1:24" ht="33.75" hidden="1">
      <c r="A32" s="9">
        <v>2019</v>
      </c>
      <c r="B32" s="10">
        <v>1</v>
      </c>
      <c r="C32" s="11" t="s">
        <v>83</v>
      </c>
      <c r="D32" s="12"/>
      <c r="E32" s="11" t="s">
        <v>84</v>
      </c>
      <c r="F32" s="11">
        <v>600286249</v>
      </c>
      <c r="G32" s="11">
        <v>410005481</v>
      </c>
      <c r="H32" s="11" t="s">
        <v>37</v>
      </c>
      <c r="I32" s="11" t="s">
        <v>37</v>
      </c>
      <c r="J32" s="11" t="s">
        <v>85</v>
      </c>
      <c r="K32" s="13">
        <v>43689</v>
      </c>
      <c r="L32" s="11" t="s">
        <v>39</v>
      </c>
      <c r="M32" s="11" t="s">
        <v>40</v>
      </c>
      <c r="N32" s="14">
        <v>14371.54</v>
      </c>
      <c r="O32" s="14">
        <v>2000</v>
      </c>
      <c r="P32" s="14">
        <v>2000</v>
      </c>
      <c r="Q32" s="14">
        <v>12371.54</v>
      </c>
      <c r="R32" s="14">
        <v>12371.54</v>
      </c>
      <c r="S32" s="14">
        <v>0</v>
      </c>
      <c r="T32" s="14">
        <v>0</v>
      </c>
      <c r="U32" s="14">
        <v>0</v>
      </c>
      <c r="V32" s="14">
        <v>0</v>
      </c>
      <c r="W32" s="14">
        <v>2000</v>
      </c>
      <c r="X32" s="15">
        <v>12371.54</v>
      </c>
    </row>
    <row r="33" spans="1:24" ht="33.75" hidden="1">
      <c r="A33" s="9">
        <v>2019</v>
      </c>
      <c r="B33" s="10">
        <v>1</v>
      </c>
      <c r="C33" s="11" t="s">
        <v>86</v>
      </c>
      <c r="D33" s="12"/>
      <c r="E33" s="11" t="s">
        <v>87</v>
      </c>
      <c r="F33" s="11">
        <v>600286249</v>
      </c>
      <c r="G33" s="11">
        <v>410005481</v>
      </c>
      <c r="H33" s="11" t="s">
        <v>88</v>
      </c>
      <c r="I33" s="11" t="s">
        <v>88</v>
      </c>
      <c r="J33" s="11" t="s">
        <v>58</v>
      </c>
      <c r="K33" s="13">
        <v>43672</v>
      </c>
      <c r="L33" s="11" t="s">
        <v>89</v>
      </c>
      <c r="M33" s="11" t="s">
        <v>40</v>
      </c>
      <c r="N33" s="14">
        <v>1841.44</v>
      </c>
      <c r="O33" s="14">
        <v>2116</v>
      </c>
      <c r="P33" s="14">
        <v>1841.44</v>
      </c>
      <c r="Q33" s="14">
        <v>0</v>
      </c>
      <c r="R33" s="14">
        <v>0</v>
      </c>
      <c r="S33" s="14">
        <v>0</v>
      </c>
      <c r="T33" s="14">
        <v>0</v>
      </c>
      <c r="U33" s="14">
        <v>1841.44</v>
      </c>
      <c r="V33" s="14">
        <v>1841.44</v>
      </c>
      <c r="W33" s="14">
        <v>0</v>
      </c>
      <c r="X33" s="15">
        <v>0</v>
      </c>
    </row>
    <row r="34" spans="1:24" ht="33.75" hidden="1">
      <c r="A34" s="9">
        <v>2019</v>
      </c>
      <c r="B34" s="10">
        <v>1</v>
      </c>
      <c r="C34" s="11" t="s">
        <v>90</v>
      </c>
      <c r="D34" s="12"/>
      <c r="E34" s="11" t="s">
        <v>91</v>
      </c>
      <c r="F34" s="11">
        <v>600286249</v>
      </c>
      <c r="G34" s="11">
        <v>410005481</v>
      </c>
      <c r="H34" s="11" t="s">
        <v>92</v>
      </c>
      <c r="I34" s="11" t="s">
        <v>92</v>
      </c>
      <c r="J34" s="11" t="s">
        <v>51</v>
      </c>
      <c r="K34" s="13">
        <v>43753</v>
      </c>
      <c r="L34" s="11" t="s">
        <v>93</v>
      </c>
      <c r="M34" s="11" t="s">
        <v>60</v>
      </c>
      <c r="N34" s="14">
        <v>7700</v>
      </c>
      <c r="O34" s="14">
        <v>15000</v>
      </c>
      <c r="P34" s="14">
        <v>7700</v>
      </c>
      <c r="Q34" s="14">
        <v>0</v>
      </c>
      <c r="R34" s="14">
        <v>0</v>
      </c>
      <c r="S34" s="14">
        <v>0</v>
      </c>
      <c r="T34" s="14">
        <v>0</v>
      </c>
      <c r="U34" s="14">
        <v>0</v>
      </c>
      <c r="V34" s="14">
        <v>0</v>
      </c>
      <c r="W34" s="14">
        <v>7700</v>
      </c>
      <c r="X34" s="15">
        <v>0</v>
      </c>
    </row>
    <row r="35" spans="1:24" ht="33.75">
      <c r="A35" s="9">
        <v>2020</v>
      </c>
      <c r="B35" s="10">
        <v>1</v>
      </c>
      <c r="C35" s="11" t="s">
        <v>94</v>
      </c>
      <c r="D35" s="12"/>
      <c r="E35" s="11" t="s">
        <v>95</v>
      </c>
      <c r="F35" s="11">
        <v>600332431</v>
      </c>
      <c r="G35" s="11" t="s">
        <v>96</v>
      </c>
      <c r="H35" s="11" t="s">
        <v>92</v>
      </c>
      <c r="I35" s="11" t="s">
        <v>92</v>
      </c>
      <c r="J35" s="11" t="s">
        <v>97</v>
      </c>
      <c r="K35" s="13">
        <v>44047</v>
      </c>
      <c r="L35" s="11" t="s">
        <v>93</v>
      </c>
      <c r="M35" s="11" t="s">
        <v>60</v>
      </c>
      <c r="N35" s="14">
        <v>0</v>
      </c>
      <c r="O35" s="14">
        <v>3000</v>
      </c>
      <c r="P35" s="14">
        <v>0</v>
      </c>
      <c r="Q35" s="14">
        <v>0</v>
      </c>
      <c r="R35" s="14">
        <v>0</v>
      </c>
      <c r="S35" s="14">
        <v>0</v>
      </c>
      <c r="T35" s="14">
        <v>0</v>
      </c>
      <c r="U35" s="14">
        <v>0</v>
      </c>
      <c r="V35" s="14">
        <v>0</v>
      </c>
      <c r="W35" s="14">
        <v>0</v>
      </c>
      <c r="X35" s="15">
        <v>0</v>
      </c>
    </row>
    <row r="36" spans="1:24">
      <c r="A36" s="36"/>
      <c r="B36" s="37"/>
      <c r="C36" s="38"/>
      <c r="D36" s="39"/>
      <c r="E36" s="38"/>
      <c r="F36" s="38"/>
      <c r="G36" s="38"/>
      <c r="H36" s="38"/>
      <c r="I36" s="38"/>
      <c r="J36" s="38"/>
      <c r="K36" s="40"/>
      <c r="L36" s="38"/>
      <c r="M36" s="38"/>
      <c r="N36" s="41">
        <f>SUM(N35)</f>
        <v>0</v>
      </c>
      <c r="O36" s="41">
        <f t="shared" ref="O36:X36" si="0">SUM(O35)</f>
        <v>3000</v>
      </c>
      <c r="P36" s="41">
        <f t="shared" si="0"/>
        <v>0</v>
      </c>
      <c r="Q36" s="41">
        <f t="shared" si="0"/>
        <v>0</v>
      </c>
      <c r="R36" s="41">
        <f t="shared" si="0"/>
        <v>0</v>
      </c>
      <c r="S36" s="41">
        <f t="shared" si="0"/>
        <v>0</v>
      </c>
      <c r="T36" s="41">
        <f t="shared" si="0"/>
        <v>0</v>
      </c>
      <c r="U36" s="41">
        <f t="shared" si="0"/>
        <v>0</v>
      </c>
      <c r="V36" s="41">
        <f t="shared" si="0"/>
        <v>0</v>
      </c>
      <c r="W36" s="41">
        <f t="shared" si="0"/>
        <v>0</v>
      </c>
      <c r="X36" s="41">
        <f t="shared" si="0"/>
        <v>0</v>
      </c>
    </row>
    <row r="37" spans="1:24" ht="22.5">
      <c r="A37" s="9">
        <v>2021</v>
      </c>
      <c r="B37" s="10">
        <v>1</v>
      </c>
      <c r="C37" s="11" t="s">
        <v>98</v>
      </c>
      <c r="D37" s="11" t="s">
        <v>99</v>
      </c>
      <c r="E37" s="11" t="s">
        <v>100</v>
      </c>
      <c r="F37" s="11" t="s">
        <v>101</v>
      </c>
      <c r="G37" s="11" t="s">
        <v>102</v>
      </c>
      <c r="H37" s="11" t="s">
        <v>54</v>
      </c>
      <c r="I37" s="11" t="s">
        <v>54</v>
      </c>
      <c r="J37" s="11" t="s">
        <v>38</v>
      </c>
      <c r="K37" s="13">
        <v>44209</v>
      </c>
      <c r="L37" s="11" t="s">
        <v>56</v>
      </c>
      <c r="M37" s="11" t="s">
        <v>40</v>
      </c>
      <c r="N37" s="14">
        <v>91949.33</v>
      </c>
      <c r="O37" s="14">
        <v>30000</v>
      </c>
      <c r="P37" s="14">
        <v>30000</v>
      </c>
      <c r="Q37" s="14">
        <v>61949.33</v>
      </c>
      <c r="R37" s="14">
        <v>61949.33</v>
      </c>
      <c r="S37" s="14">
        <v>0</v>
      </c>
      <c r="T37" s="14">
        <v>6108</v>
      </c>
      <c r="U37" s="14">
        <v>0</v>
      </c>
      <c r="V37" s="14">
        <v>0</v>
      </c>
      <c r="W37" s="14">
        <v>30000</v>
      </c>
      <c r="X37" s="15">
        <v>61949.33</v>
      </c>
    </row>
    <row r="38" spans="1:24" ht="26.45" customHeight="1">
      <c r="A38" s="9">
        <v>2021</v>
      </c>
      <c r="B38" s="10">
        <v>1</v>
      </c>
      <c r="C38" s="11" t="s">
        <v>103</v>
      </c>
      <c r="D38" s="11" t="s">
        <v>104</v>
      </c>
      <c r="E38" s="11" t="s">
        <v>105</v>
      </c>
      <c r="F38" s="11" t="s">
        <v>101</v>
      </c>
      <c r="G38" s="11" t="s">
        <v>102</v>
      </c>
      <c r="H38" s="11" t="s">
        <v>88</v>
      </c>
      <c r="I38" s="11" t="s">
        <v>88</v>
      </c>
      <c r="J38" s="11" t="s">
        <v>55</v>
      </c>
      <c r="K38" s="13">
        <v>44253</v>
      </c>
      <c r="L38" s="11" t="s">
        <v>89</v>
      </c>
      <c r="M38" s="11" t="s">
        <v>60</v>
      </c>
      <c r="N38" s="14">
        <v>0</v>
      </c>
      <c r="O38" s="14">
        <v>30000</v>
      </c>
      <c r="P38" s="14">
        <v>0</v>
      </c>
      <c r="Q38" s="14">
        <v>0</v>
      </c>
      <c r="R38" s="14">
        <v>0</v>
      </c>
      <c r="S38" s="14">
        <v>0</v>
      </c>
      <c r="T38" s="14">
        <v>0</v>
      </c>
      <c r="U38" s="14">
        <v>0</v>
      </c>
      <c r="V38" s="14">
        <v>0</v>
      </c>
      <c r="W38" s="14">
        <v>0</v>
      </c>
      <c r="X38" s="15">
        <v>0</v>
      </c>
    </row>
    <row r="39" spans="1:24" ht="22.5">
      <c r="A39" s="9">
        <v>2021</v>
      </c>
      <c r="B39" s="10">
        <v>1</v>
      </c>
      <c r="C39" s="11" t="s">
        <v>106</v>
      </c>
      <c r="D39" s="12"/>
      <c r="E39" s="11" t="s">
        <v>107</v>
      </c>
      <c r="F39" s="11" t="s">
        <v>101</v>
      </c>
      <c r="G39" s="11" t="s">
        <v>102</v>
      </c>
      <c r="H39" s="11" t="s">
        <v>37</v>
      </c>
      <c r="I39" s="11" t="s">
        <v>37</v>
      </c>
      <c r="J39" s="11" t="s">
        <v>55</v>
      </c>
      <c r="K39" s="13">
        <v>44488</v>
      </c>
      <c r="L39" s="11" t="s">
        <v>39</v>
      </c>
      <c r="M39" s="11" t="s">
        <v>60</v>
      </c>
      <c r="N39" s="14">
        <v>0</v>
      </c>
      <c r="O39" s="14">
        <v>30000</v>
      </c>
      <c r="P39" s="14">
        <v>0</v>
      </c>
      <c r="Q39" s="14">
        <v>0</v>
      </c>
      <c r="R39" s="14">
        <v>0</v>
      </c>
      <c r="S39" s="14">
        <v>0</v>
      </c>
      <c r="T39" s="14">
        <v>0</v>
      </c>
      <c r="U39" s="14">
        <v>0</v>
      </c>
      <c r="V39" s="14">
        <v>0</v>
      </c>
      <c r="W39" s="14">
        <v>0</v>
      </c>
      <c r="X39" s="15">
        <v>0</v>
      </c>
    </row>
    <row r="40" spans="1:24" ht="22.5">
      <c r="A40" s="9">
        <v>2021</v>
      </c>
      <c r="B40" s="10">
        <v>1</v>
      </c>
      <c r="C40" s="11" t="s">
        <v>108</v>
      </c>
      <c r="D40" s="12"/>
      <c r="E40" s="11" t="s">
        <v>102</v>
      </c>
      <c r="F40" s="11" t="s">
        <v>101</v>
      </c>
      <c r="G40" s="11" t="s">
        <v>102</v>
      </c>
      <c r="H40" s="11" t="s">
        <v>37</v>
      </c>
      <c r="I40" s="11" t="s">
        <v>37</v>
      </c>
      <c r="J40" s="11" t="s">
        <v>48</v>
      </c>
      <c r="K40" s="13">
        <v>44488</v>
      </c>
      <c r="L40" s="11" t="s">
        <v>39</v>
      </c>
      <c r="M40" s="11" t="s">
        <v>40</v>
      </c>
      <c r="N40" s="14">
        <v>0</v>
      </c>
      <c r="O40" s="14">
        <v>3000</v>
      </c>
      <c r="P40" s="14">
        <v>0</v>
      </c>
      <c r="Q40" s="14">
        <v>0</v>
      </c>
      <c r="R40" s="14">
        <v>0</v>
      </c>
      <c r="S40" s="14">
        <v>0</v>
      </c>
      <c r="T40" s="14">
        <v>660</v>
      </c>
      <c r="U40" s="14">
        <v>0</v>
      </c>
      <c r="V40" s="14">
        <v>0</v>
      </c>
      <c r="W40" s="14">
        <v>0</v>
      </c>
      <c r="X40" s="15">
        <v>0</v>
      </c>
    </row>
    <row r="41" spans="1:24">
      <c r="A41" s="36"/>
      <c r="B41" s="37"/>
      <c r="C41" s="38"/>
      <c r="D41" s="39"/>
      <c r="E41" s="38"/>
      <c r="F41" s="38"/>
      <c r="G41" s="38"/>
      <c r="H41" s="38"/>
      <c r="I41" s="38"/>
      <c r="J41" s="38"/>
      <c r="K41" s="40"/>
      <c r="L41" s="38"/>
      <c r="M41" s="38"/>
      <c r="N41" s="41">
        <f>SUM(N37:N40)</f>
        <v>91949.33</v>
      </c>
      <c r="O41" s="41">
        <f t="shared" ref="O41:X41" si="1">SUM(O37:O40)</f>
        <v>93000</v>
      </c>
      <c r="P41" s="41">
        <f t="shared" si="1"/>
        <v>30000</v>
      </c>
      <c r="Q41" s="41">
        <f t="shared" si="1"/>
        <v>61949.33</v>
      </c>
      <c r="R41" s="41">
        <f t="shared" si="1"/>
        <v>61949.33</v>
      </c>
      <c r="S41" s="41">
        <f t="shared" si="1"/>
        <v>0</v>
      </c>
      <c r="T41" s="41">
        <f t="shared" si="1"/>
        <v>6768</v>
      </c>
      <c r="U41" s="41">
        <f t="shared" si="1"/>
        <v>0</v>
      </c>
      <c r="V41" s="41">
        <f t="shared" si="1"/>
        <v>0</v>
      </c>
      <c r="W41" s="41">
        <f t="shared" si="1"/>
        <v>30000</v>
      </c>
      <c r="X41" s="41">
        <f t="shared" si="1"/>
        <v>61949.33</v>
      </c>
    </row>
    <row r="42" spans="1:24" ht="22.5">
      <c r="A42" s="9">
        <v>2022</v>
      </c>
      <c r="B42" s="10">
        <v>1</v>
      </c>
      <c r="C42" s="11" t="s">
        <v>109</v>
      </c>
      <c r="D42" s="12"/>
      <c r="E42" s="11" t="s">
        <v>110</v>
      </c>
      <c r="F42" s="11" t="s">
        <v>101</v>
      </c>
      <c r="G42" s="11" t="s">
        <v>102</v>
      </c>
      <c r="H42" s="11" t="s">
        <v>64</v>
      </c>
      <c r="I42" s="11" t="s">
        <v>64</v>
      </c>
      <c r="J42" s="11" t="s">
        <v>55</v>
      </c>
      <c r="K42" s="13">
        <v>44639</v>
      </c>
      <c r="L42" s="11" t="s">
        <v>65</v>
      </c>
      <c r="M42" s="11" t="s">
        <v>60</v>
      </c>
      <c r="N42" s="14">
        <v>2796.4</v>
      </c>
      <c r="O42" s="14">
        <v>30000</v>
      </c>
      <c r="P42" s="14">
        <v>2796.4</v>
      </c>
      <c r="Q42" s="14">
        <v>0</v>
      </c>
      <c r="R42" s="14">
        <v>0</v>
      </c>
      <c r="S42" s="14">
        <v>0</v>
      </c>
      <c r="T42" s="14">
        <v>0</v>
      </c>
      <c r="U42" s="14">
        <v>0</v>
      </c>
      <c r="V42" s="14">
        <v>0</v>
      </c>
      <c r="W42" s="14">
        <v>2796.4</v>
      </c>
      <c r="X42" s="15">
        <v>0</v>
      </c>
    </row>
    <row r="43" spans="1:24" ht="22.5">
      <c r="A43" s="9">
        <v>2022</v>
      </c>
      <c r="B43" s="10">
        <v>1</v>
      </c>
      <c r="C43" s="11" t="s">
        <v>111</v>
      </c>
      <c r="D43" s="11" t="s">
        <v>112</v>
      </c>
      <c r="E43" s="11" t="s">
        <v>102</v>
      </c>
      <c r="F43" s="11" t="s">
        <v>101</v>
      </c>
      <c r="G43" s="11" t="s">
        <v>102</v>
      </c>
      <c r="H43" s="11" t="s">
        <v>37</v>
      </c>
      <c r="I43" s="11" t="s">
        <v>37</v>
      </c>
      <c r="J43" s="11" t="s">
        <v>113</v>
      </c>
      <c r="K43" s="13">
        <v>44763</v>
      </c>
      <c r="L43" s="11" t="s">
        <v>39</v>
      </c>
      <c r="M43" s="11" t="s">
        <v>40</v>
      </c>
      <c r="N43" s="14">
        <v>3000</v>
      </c>
      <c r="O43" s="14">
        <v>3000</v>
      </c>
      <c r="P43" s="14">
        <v>3000</v>
      </c>
      <c r="Q43" s="14">
        <v>0</v>
      </c>
      <c r="R43" s="14">
        <v>0</v>
      </c>
      <c r="S43" s="14">
        <v>0</v>
      </c>
      <c r="T43" s="14">
        <v>1234.32</v>
      </c>
      <c r="U43" s="14">
        <v>0</v>
      </c>
      <c r="V43" s="14">
        <v>0</v>
      </c>
      <c r="W43" s="14">
        <v>3000</v>
      </c>
      <c r="X43" s="15">
        <v>0</v>
      </c>
    </row>
    <row r="44" spans="1:24" ht="33.75">
      <c r="A44" s="9">
        <v>2022</v>
      </c>
      <c r="B44" s="10">
        <v>1</v>
      </c>
      <c r="C44" s="11" t="s">
        <v>114</v>
      </c>
      <c r="D44" s="11" t="s">
        <v>115</v>
      </c>
      <c r="E44" s="11" t="s">
        <v>116</v>
      </c>
      <c r="F44" s="11" t="s">
        <v>101</v>
      </c>
      <c r="G44" s="11" t="s">
        <v>102</v>
      </c>
      <c r="H44" s="12"/>
      <c r="I44" s="11" t="s">
        <v>0</v>
      </c>
      <c r="J44" s="11" t="s">
        <v>48</v>
      </c>
      <c r="K44" s="13">
        <v>44797</v>
      </c>
      <c r="L44" s="11" t="s">
        <v>117</v>
      </c>
      <c r="M44" s="11" t="s">
        <v>40</v>
      </c>
      <c r="N44" s="14">
        <v>9954.35</v>
      </c>
      <c r="O44" s="14">
        <v>3000</v>
      </c>
      <c r="P44" s="14">
        <v>3000</v>
      </c>
      <c r="Q44" s="14">
        <v>6954.35</v>
      </c>
      <c r="R44" s="14">
        <v>6954.35</v>
      </c>
      <c r="S44" s="14">
        <v>0</v>
      </c>
      <c r="T44" s="14">
        <v>144</v>
      </c>
      <c r="U44" s="14">
        <v>0</v>
      </c>
      <c r="V44" s="14">
        <v>0</v>
      </c>
      <c r="W44" s="14">
        <v>3000</v>
      </c>
      <c r="X44" s="15">
        <v>6954.35</v>
      </c>
    </row>
    <row r="45" spans="1:24">
      <c r="A45" s="9">
        <v>2022</v>
      </c>
      <c r="B45" s="10">
        <v>1</v>
      </c>
      <c r="C45" s="11" t="s">
        <v>118</v>
      </c>
      <c r="D45" s="12"/>
      <c r="E45" s="11" t="s">
        <v>119</v>
      </c>
      <c r="F45" s="11" t="s">
        <v>101</v>
      </c>
      <c r="G45" s="11" t="s">
        <v>102</v>
      </c>
      <c r="H45" s="11" t="s">
        <v>120</v>
      </c>
      <c r="I45" s="11" t="s">
        <v>120</v>
      </c>
      <c r="J45" s="11" t="s">
        <v>85</v>
      </c>
      <c r="K45" s="13">
        <v>44846</v>
      </c>
      <c r="L45" s="11" t="s">
        <v>121</v>
      </c>
      <c r="M45" s="11" t="s">
        <v>40</v>
      </c>
      <c r="N45" s="14">
        <v>4999</v>
      </c>
      <c r="O45" s="14">
        <v>3000</v>
      </c>
      <c r="P45" s="14">
        <v>3000</v>
      </c>
      <c r="Q45" s="14">
        <v>1999</v>
      </c>
      <c r="R45" s="14">
        <v>1999</v>
      </c>
      <c r="S45" s="14">
        <v>0</v>
      </c>
      <c r="T45" s="14">
        <v>0</v>
      </c>
      <c r="U45" s="14">
        <v>0</v>
      </c>
      <c r="V45" s="14">
        <v>0</v>
      </c>
      <c r="W45" s="14">
        <v>3000</v>
      </c>
      <c r="X45" s="15">
        <v>1999</v>
      </c>
    </row>
    <row r="46" spans="1:24" ht="22.5">
      <c r="A46" s="24">
        <v>2022</v>
      </c>
      <c r="B46" s="25">
        <v>1</v>
      </c>
      <c r="C46" s="26" t="s">
        <v>122</v>
      </c>
      <c r="D46" s="27"/>
      <c r="E46" s="26" t="s">
        <v>123</v>
      </c>
      <c r="F46" s="26">
        <v>185783</v>
      </c>
      <c r="G46" s="26" t="s">
        <v>102</v>
      </c>
      <c r="H46" s="26" t="s">
        <v>37</v>
      </c>
      <c r="I46" s="26" t="s">
        <v>37</v>
      </c>
      <c r="J46" s="26" t="s">
        <v>124</v>
      </c>
      <c r="K46" s="28">
        <v>44869</v>
      </c>
      <c r="L46" s="26" t="s">
        <v>39</v>
      </c>
      <c r="M46" s="26" t="s">
        <v>125</v>
      </c>
      <c r="N46" s="29">
        <v>115766.18</v>
      </c>
      <c r="O46" s="29">
        <v>30000</v>
      </c>
      <c r="P46" s="29">
        <v>30000</v>
      </c>
      <c r="Q46" s="29">
        <v>85766.18</v>
      </c>
      <c r="R46" s="29">
        <v>85766.18</v>
      </c>
      <c r="S46" s="29">
        <v>0</v>
      </c>
      <c r="T46" s="29">
        <v>0</v>
      </c>
      <c r="U46" s="29">
        <v>0</v>
      </c>
      <c r="V46" s="29">
        <v>1</v>
      </c>
      <c r="W46" s="29">
        <v>30000</v>
      </c>
      <c r="X46" s="30">
        <v>85766.18</v>
      </c>
    </row>
    <row r="47" spans="1:24">
      <c r="A47" s="36"/>
      <c r="B47" s="37"/>
      <c r="C47" s="38"/>
      <c r="D47" s="39"/>
      <c r="E47" s="38"/>
      <c r="F47" s="38"/>
      <c r="G47" s="38"/>
      <c r="H47" s="38"/>
      <c r="I47" s="38"/>
      <c r="J47" s="38"/>
      <c r="K47" s="40"/>
      <c r="L47" s="38"/>
      <c r="M47" s="38"/>
      <c r="N47" s="42">
        <f>SUM(N42:N46)</f>
        <v>136515.93</v>
      </c>
      <c r="O47" s="42">
        <f t="shared" ref="O47:X47" si="2">SUM(O42:O46)</f>
        <v>69000</v>
      </c>
      <c r="P47" s="42">
        <f t="shared" si="2"/>
        <v>41796.400000000001</v>
      </c>
      <c r="Q47" s="42">
        <f t="shared" si="2"/>
        <v>94719.53</v>
      </c>
      <c r="R47" s="42">
        <f t="shared" si="2"/>
        <v>94719.53</v>
      </c>
      <c r="S47" s="42">
        <f t="shared" si="2"/>
        <v>0</v>
      </c>
      <c r="T47" s="42">
        <f t="shared" si="2"/>
        <v>1378.32</v>
      </c>
      <c r="U47" s="42">
        <f t="shared" si="2"/>
        <v>0</v>
      </c>
      <c r="V47" s="42">
        <f t="shared" si="2"/>
        <v>1</v>
      </c>
      <c r="W47" s="42">
        <f t="shared" si="2"/>
        <v>41796.400000000001</v>
      </c>
      <c r="X47" s="42">
        <f t="shared" si="2"/>
        <v>94719.53</v>
      </c>
    </row>
    <row r="48" spans="1:24" ht="45">
      <c r="A48" s="9">
        <v>2023</v>
      </c>
      <c r="B48" s="10">
        <v>1</v>
      </c>
      <c r="C48" s="11" t="s">
        <v>126</v>
      </c>
      <c r="D48" s="11" t="s">
        <v>127</v>
      </c>
      <c r="E48" s="11" t="s">
        <v>128</v>
      </c>
      <c r="F48" s="11" t="s">
        <v>101</v>
      </c>
      <c r="G48" s="11" t="s">
        <v>102</v>
      </c>
      <c r="H48" s="11" t="s">
        <v>37</v>
      </c>
      <c r="I48" s="11" t="s">
        <v>37</v>
      </c>
      <c r="J48" s="11" t="s">
        <v>48</v>
      </c>
      <c r="K48" s="13">
        <v>44976</v>
      </c>
      <c r="L48" s="11" t="s">
        <v>129</v>
      </c>
      <c r="M48" s="11" t="s">
        <v>60</v>
      </c>
      <c r="N48" s="14">
        <v>0</v>
      </c>
      <c r="O48" s="14">
        <v>3000</v>
      </c>
      <c r="P48" s="14">
        <v>0</v>
      </c>
      <c r="Q48" s="14">
        <v>0</v>
      </c>
      <c r="R48" s="14">
        <v>0</v>
      </c>
      <c r="S48" s="14">
        <v>0</v>
      </c>
      <c r="T48" s="14">
        <v>0</v>
      </c>
      <c r="U48" s="14">
        <v>0</v>
      </c>
      <c r="V48" s="14">
        <v>0</v>
      </c>
      <c r="W48" s="14">
        <v>0</v>
      </c>
      <c r="X48" s="15">
        <v>0</v>
      </c>
    </row>
    <row r="49" spans="1:24" ht="33.75">
      <c r="A49" s="9">
        <v>2023</v>
      </c>
      <c r="B49" s="10">
        <v>1</v>
      </c>
      <c r="C49" s="11" t="s">
        <v>130</v>
      </c>
      <c r="D49" s="11" t="s">
        <v>131</v>
      </c>
      <c r="E49" s="11" t="s">
        <v>132</v>
      </c>
      <c r="F49" s="11" t="s">
        <v>101</v>
      </c>
      <c r="G49" s="11" t="s">
        <v>102</v>
      </c>
      <c r="H49" s="11" t="s">
        <v>37</v>
      </c>
      <c r="I49" s="11" t="s">
        <v>37</v>
      </c>
      <c r="J49" s="11" t="s">
        <v>48</v>
      </c>
      <c r="K49" s="13">
        <v>45041</v>
      </c>
      <c r="L49" s="11" t="s">
        <v>39</v>
      </c>
      <c r="M49" s="11" t="s">
        <v>60</v>
      </c>
      <c r="N49" s="14">
        <v>2000</v>
      </c>
      <c r="O49" s="14">
        <v>3000</v>
      </c>
      <c r="P49" s="14">
        <v>2000</v>
      </c>
      <c r="Q49" s="14">
        <v>0</v>
      </c>
      <c r="R49" s="14">
        <v>0</v>
      </c>
      <c r="S49" s="14">
        <v>0</v>
      </c>
      <c r="T49" s="14">
        <v>0</v>
      </c>
      <c r="U49" s="14">
        <v>0</v>
      </c>
      <c r="V49" s="14">
        <v>0</v>
      </c>
      <c r="W49" s="14">
        <v>2000</v>
      </c>
      <c r="X49" s="15">
        <v>0</v>
      </c>
    </row>
    <row r="50" spans="1:24" ht="22.5">
      <c r="A50" s="9">
        <v>2023</v>
      </c>
      <c r="B50" s="10">
        <v>1</v>
      </c>
      <c r="C50" s="11" t="s">
        <v>133</v>
      </c>
      <c r="D50" s="12"/>
      <c r="E50" s="11" t="s">
        <v>110</v>
      </c>
      <c r="F50" s="11" t="s">
        <v>101</v>
      </c>
      <c r="G50" s="11" t="s">
        <v>102</v>
      </c>
      <c r="H50" s="11" t="s">
        <v>37</v>
      </c>
      <c r="I50" s="11" t="s">
        <v>37</v>
      </c>
      <c r="J50" s="11" t="s">
        <v>85</v>
      </c>
      <c r="K50" s="13">
        <v>45104</v>
      </c>
      <c r="L50" s="11" t="s">
        <v>39</v>
      </c>
      <c r="M50" s="11" t="s">
        <v>60</v>
      </c>
      <c r="N50" s="14">
        <v>8000</v>
      </c>
      <c r="O50" s="14">
        <v>30000</v>
      </c>
      <c r="P50" s="14">
        <v>8000</v>
      </c>
      <c r="Q50" s="14">
        <v>0</v>
      </c>
      <c r="R50" s="14">
        <v>0</v>
      </c>
      <c r="S50" s="14">
        <v>0</v>
      </c>
      <c r="T50" s="14">
        <v>0</v>
      </c>
      <c r="U50" s="14">
        <v>0</v>
      </c>
      <c r="V50" s="14">
        <v>0</v>
      </c>
      <c r="W50" s="14">
        <v>8000</v>
      </c>
      <c r="X50" s="15">
        <v>0</v>
      </c>
    </row>
    <row r="51" spans="1:24" ht="33.75">
      <c r="A51" s="24">
        <v>2023</v>
      </c>
      <c r="B51" s="25">
        <v>1</v>
      </c>
      <c r="C51" s="26" t="s">
        <v>134</v>
      </c>
      <c r="D51" s="26" t="s">
        <v>135</v>
      </c>
      <c r="E51" s="26" t="s">
        <v>136</v>
      </c>
      <c r="F51" s="26" t="s">
        <v>101</v>
      </c>
      <c r="G51" s="26" t="s">
        <v>102</v>
      </c>
      <c r="H51" s="26" t="s">
        <v>37</v>
      </c>
      <c r="I51" s="26" t="s">
        <v>37</v>
      </c>
      <c r="J51" s="26" t="s">
        <v>51</v>
      </c>
      <c r="K51" s="28">
        <v>45232</v>
      </c>
      <c r="L51" s="26" t="s">
        <v>39</v>
      </c>
      <c r="M51" s="26" t="s">
        <v>125</v>
      </c>
      <c r="N51" s="29">
        <v>175155.95</v>
      </c>
      <c r="O51" s="29">
        <v>30000</v>
      </c>
      <c r="P51" s="29">
        <v>30000</v>
      </c>
      <c r="Q51" s="29">
        <v>145155.95000000001</v>
      </c>
      <c r="R51" s="29">
        <v>135196.20000000001</v>
      </c>
      <c r="S51" s="29">
        <v>9959.75</v>
      </c>
      <c r="T51" s="29">
        <v>0</v>
      </c>
      <c r="U51" s="29">
        <v>0</v>
      </c>
      <c r="V51" s="29">
        <v>0</v>
      </c>
      <c r="W51" s="29">
        <v>30000</v>
      </c>
      <c r="X51" s="30">
        <v>145155.95000000001</v>
      </c>
    </row>
    <row r="52" spans="1:24">
      <c r="A52" s="36"/>
      <c r="B52" s="37"/>
      <c r="C52" s="38"/>
      <c r="D52" s="38"/>
      <c r="E52" s="38"/>
      <c r="F52" s="38"/>
      <c r="G52" s="38"/>
      <c r="H52" s="38"/>
      <c r="I52" s="38"/>
      <c r="J52" s="38"/>
      <c r="K52" s="40"/>
      <c r="L52" s="38"/>
      <c r="M52" s="38"/>
      <c r="N52" s="41">
        <f>SUM(N48:N51)</f>
        <v>185155.95</v>
      </c>
      <c r="O52" s="41">
        <f t="shared" ref="O52:X52" si="3">SUM(O48:O51)</f>
        <v>66000</v>
      </c>
      <c r="P52" s="41">
        <f t="shared" si="3"/>
        <v>40000</v>
      </c>
      <c r="Q52" s="41">
        <f t="shared" si="3"/>
        <v>145155.95000000001</v>
      </c>
      <c r="R52" s="41">
        <f t="shared" si="3"/>
        <v>135196.20000000001</v>
      </c>
      <c r="S52" s="41">
        <f t="shared" si="3"/>
        <v>9959.75</v>
      </c>
      <c r="T52" s="41">
        <f t="shared" si="3"/>
        <v>0</v>
      </c>
      <c r="U52" s="41">
        <f t="shared" si="3"/>
        <v>0</v>
      </c>
      <c r="V52" s="41">
        <f t="shared" si="3"/>
        <v>0</v>
      </c>
      <c r="W52" s="41">
        <f t="shared" si="3"/>
        <v>40000</v>
      </c>
      <c r="X52" s="41">
        <f t="shared" si="3"/>
        <v>145155.95000000001</v>
      </c>
    </row>
    <row r="53" spans="1:24" ht="45">
      <c r="A53" s="9">
        <v>2024</v>
      </c>
      <c r="B53" s="10">
        <v>1</v>
      </c>
      <c r="C53" s="11" t="s">
        <v>137</v>
      </c>
      <c r="D53" s="11" t="s">
        <v>138</v>
      </c>
      <c r="E53" s="11" t="s">
        <v>139</v>
      </c>
      <c r="F53" s="11" t="s">
        <v>101</v>
      </c>
      <c r="G53" s="11" t="s">
        <v>102</v>
      </c>
      <c r="H53" s="11" t="s">
        <v>37</v>
      </c>
      <c r="I53" s="11" t="s">
        <v>37</v>
      </c>
      <c r="J53" s="11" t="s">
        <v>48</v>
      </c>
      <c r="K53" s="13">
        <v>45393</v>
      </c>
      <c r="L53" s="11" t="s">
        <v>39</v>
      </c>
      <c r="M53" s="11" t="s">
        <v>60</v>
      </c>
      <c r="N53" s="14">
        <v>2000</v>
      </c>
      <c r="O53" s="14">
        <v>3000</v>
      </c>
      <c r="P53" s="14">
        <v>2000</v>
      </c>
      <c r="Q53" s="14">
        <v>0</v>
      </c>
      <c r="R53" s="14">
        <v>0</v>
      </c>
      <c r="S53" s="14">
        <v>0</v>
      </c>
      <c r="T53" s="14">
        <v>0</v>
      </c>
      <c r="U53" s="14">
        <v>0</v>
      </c>
      <c r="V53" s="14">
        <v>0</v>
      </c>
      <c r="W53" s="14">
        <v>2000</v>
      </c>
      <c r="X53" s="15">
        <v>0</v>
      </c>
    </row>
    <row r="54" spans="1:24" ht="33.75">
      <c r="A54" s="9">
        <v>2024</v>
      </c>
      <c r="B54" s="10">
        <v>1</v>
      </c>
      <c r="C54" s="11" t="s">
        <v>140</v>
      </c>
      <c r="D54" s="11" t="s">
        <v>141</v>
      </c>
      <c r="E54" s="11" t="s">
        <v>142</v>
      </c>
      <c r="F54" s="11" t="s">
        <v>101</v>
      </c>
      <c r="G54" s="11" t="s">
        <v>102</v>
      </c>
      <c r="H54" s="11" t="s">
        <v>37</v>
      </c>
      <c r="I54" s="11" t="s">
        <v>37</v>
      </c>
      <c r="J54" s="11" t="s">
        <v>85</v>
      </c>
      <c r="K54" s="13">
        <v>45441</v>
      </c>
      <c r="L54" s="11" t="s">
        <v>39</v>
      </c>
      <c r="M54" s="11" t="s">
        <v>60</v>
      </c>
      <c r="N54" s="14">
        <v>0</v>
      </c>
      <c r="O54" s="14">
        <v>3000</v>
      </c>
      <c r="P54" s="14">
        <v>0</v>
      </c>
      <c r="Q54" s="14">
        <v>0</v>
      </c>
      <c r="R54" s="14">
        <v>0</v>
      </c>
      <c r="S54" s="14">
        <v>0</v>
      </c>
      <c r="T54" s="14">
        <v>0</v>
      </c>
      <c r="U54" s="14">
        <v>0</v>
      </c>
      <c r="V54" s="14">
        <v>0</v>
      </c>
      <c r="W54" s="14">
        <v>0</v>
      </c>
      <c r="X54" s="15">
        <v>0</v>
      </c>
    </row>
    <row r="55" spans="1:24" ht="22.5">
      <c r="A55" s="9">
        <v>2024</v>
      </c>
      <c r="B55" s="10">
        <v>1</v>
      </c>
      <c r="C55" s="11" t="s">
        <v>143</v>
      </c>
      <c r="D55" s="11" t="s">
        <v>144</v>
      </c>
      <c r="E55" s="11" t="s">
        <v>142</v>
      </c>
      <c r="F55" s="11" t="s">
        <v>101</v>
      </c>
      <c r="G55" s="11" t="s">
        <v>102</v>
      </c>
      <c r="H55" s="11" t="s">
        <v>37</v>
      </c>
      <c r="I55" s="11" t="s">
        <v>37</v>
      </c>
      <c r="J55" s="11" t="s">
        <v>97</v>
      </c>
      <c r="K55" s="13">
        <v>45561</v>
      </c>
      <c r="L55" s="11" t="s">
        <v>39</v>
      </c>
      <c r="M55" s="11" t="s">
        <v>60</v>
      </c>
      <c r="N55" s="14">
        <v>746.93</v>
      </c>
      <c r="O55" s="14">
        <v>3000</v>
      </c>
      <c r="P55" s="14">
        <v>746.93</v>
      </c>
      <c r="Q55" s="14">
        <v>0</v>
      </c>
      <c r="R55" s="14">
        <v>0</v>
      </c>
      <c r="S55" s="14">
        <v>0</v>
      </c>
      <c r="T55" s="14">
        <v>0</v>
      </c>
      <c r="U55" s="14">
        <v>0</v>
      </c>
      <c r="V55" s="14">
        <v>0</v>
      </c>
      <c r="W55" s="14">
        <v>746.93</v>
      </c>
      <c r="X55" s="15">
        <v>0</v>
      </c>
    </row>
    <row r="56" spans="1:24" ht="45">
      <c r="A56" s="9">
        <v>2024</v>
      </c>
      <c r="B56" s="10">
        <v>1</v>
      </c>
      <c r="C56" s="11" t="s">
        <v>145</v>
      </c>
      <c r="D56" s="11" t="s">
        <v>146</v>
      </c>
      <c r="E56" s="11" t="s">
        <v>142</v>
      </c>
      <c r="F56" s="11" t="s">
        <v>101</v>
      </c>
      <c r="G56" s="11" t="s">
        <v>102</v>
      </c>
      <c r="H56" s="11" t="s">
        <v>37</v>
      </c>
      <c r="I56" s="11" t="s">
        <v>37</v>
      </c>
      <c r="J56" s="11" t="s">
        <v>55</v>
      </c>
      <c r="K56" s="13">
        <v>45540</v>
      </c>
      <c r="L56" s="11" t="s">
        <v>129</v>
      </c>
      <c r="M56" s="11" t="s">
        <v>60</v>
      </c>
      <c r="N56" s="14">
        <v>1600</v>
      </c>
      <c r="O56" s="14">
        <v>30000</v>
      </c>
      <c r="P56" s="14">
        <v>1600</v>
      </c>
      <c r="Q56" s="14">
        <v>0</v>
      </c>
      <c r="R56" s="14">
        <v>0</v>
      </c>
      <c r="S56" s="14">
        <v>0</v>
      </c>
      <c r="T56" s="14">
        <v>0</v>
      </c>
      <c r="U56" s="14">
        <v>0</v>
      </c>
      <c r="V56" s="14">
        <v>0</v>
      </c>
      <c r="W56" s="14">
        <v>1600</v>
      </c>
      <c r="X56" s="15">
        <v>0</v>
      </c>
    </row>
    <row r="57" spans="1:24" ht="101.25">
      <c r="A57" s="9">
        <v>2024</v>
      </c>
      <c r="B57" s="10">
        <v>1</v>
      </c>
      <c r="C57" s="11" t="s">
        <v>147</v>
      </c>
      <c r="D57" s="11" t="s">
        <v>148</v>
      </c>
      <c r="E57" s="11" t="s">
        <v>149</v>
      </c>
      <c r="F57" s="11" t="s">
        <v>101</v>
      </c>
      <c r="G57" s="11" t="s">
        <v>102</v>
      </c>
      <c r="H57" s="12"/>
      <c r="I57" s="11" t="s">
        <v>0</v>
      </c>
      <c r="J57" s="11" t="s">
        <v>124</v>
      </c>
      <c r="K57" s="13">
        <v>45581</v>
      </c>
      <c r="L57" s="11" t="s">
        <v>150</v>
      </c>
      <c r="M57" s="11" t="s">
        <v>40</v>
      </c>
      <c r="N57" s="14">
        <v>5028</v>
      </c>
      <c r="O57" s="14">
        <v>30000</v>
      </c>
      <c r="P57" s="14">
        <v>5028</v>
      </c>
      <c r="Q57" s="14">
        <v>0</v>
      </c>
      <c r="R57" s="14">
        <v>0</v>
      </c>
      <c r="S57" s="14">
        <v>0</v>
      </c>
      <c r="T57" s="14">
        <v>0</v>
      </c>
      <c r="U57" s="14">
        <v>0</v>
      </c>
      <c r="V57" s="14">
        <v>0</v>
      </c>
      <c r="W57" s="14">
        <v>5028</v>
      </c>
      <c r="X57" s="15">
        <v>0</v>
      </c>
    </row>
    <row r="58" spans="1:24">
      <c r="A58" s="36"/>
      <c r="B58" s="37"/>
      <c r="C58" s="38"/>
      <c r="D58" s="38"/>
      <c r="E58" s="38"/>
      <c r="F58" s="38"/>
      <c r="G58" s="38"/>
      <c r="H58" s="39"/>
      <c r="I58" s="38"/>
      <c r="J58" s="38"/>
      <c r="K58" s="40"/>
      <c r="L58" s="38"/>
      <c r="M58" s="38"/>
      <c r="N58" s="41">
        <f>SUM(N53:N57)</f>
        <v>9374.93</v>
      </c>
      <c r="O58" s="41">
        <f t="shared" ref="O58:X58" si="4">SUM(O53:O57)</f>
        <v>69000</v>
      </c>
      <c r="P58" s="41">
        <f t="shared" si="4"/>
        <v>9374.93</v>
      </c>
      <c r="Q58" s="41">
        <f t="shared" si="4"/>
        <v>0</v>
      </c>
      <c r="R58" s="41">
        <f t="shared" si="4"/>
        <v>0</v>
      </c>
      <c r="S58" s="41">
        <f t="shared" si="4"/>
        <v>0</v>
      </c>
      <c r="T58" s="41">
        <f t="shared" si="4"/>
        <v>0</v>
      </c>
      <c r="U58" s="41">
        <f t="shared" si="4"/>
        <v>0</v>
      </c>
      <c r="V58" s="41">
        <f t="shared" si="4"/>
        <v>0</v>
      </c>
      <c r="W58" s="41">
        <f t="shared" si="4"/>
        <v>9374.93</v>
      </c>
      <c r="X58" s="41">
        <f t="shared" si="4"/>
        <v>0</v>
      </c>
    </row>
    <row r="59" spans="1:24" ht="33.75">
      <c r="A59" s="9">
        <v>2025</v>
      </c>
      <c r="B59" s="10">
        <v>1</v>
      </c>
      <c r="C59" s="11" t="s">
        <v>151</v>
      </c>
      <c r="D59" s="11" t="s">
        <v>152</v>
      </c>
      <c r="E59" s="11" t="s">
        <v>153</v>
      </c>
      <c r="F59" s="11" t="s">
        <v>101</v>
      </c>
      <c r="G59" s="11" t="s">
        <v>102</v>
      </c>
      <c r="H59" s="11" t="s">
        <v>120</v>
      </c>
      <c r="I59" s="11" t="s">
        <v>120</v>
      </c>
      <c r="J59" s="11" t="s">
        <v>48</v>
      </c>
      <c r="K59" s="13">
        <v>45691</v>
      </c>
      <c r="L59" s="11" t="s">
        <v>121</v>
      </c>
      <c r="M59" s="11" t="s">
        <v>60</v>
      </c>
      <c r="N59" s="14">
        <v>2150</v>
      </c>
      <c r="O59" s="14">
        <v>3000</v>
      </c>
      <c r="P59" s="14">
        <v>2150</v>
      </c>
      <c r="Q59" s="14">
        <v>0</v>
      </c>
      <c r="R59" s="14">
        <v>0</v>
      </c>
      <c r="S59" s="14">
        <v>0</v>
      </c>
      <c r="T59" s="14">
        <v>0</v>
      </c>
      <c r="U59" s="14">
        <v>0</v>
      </c>
      <c r="V59" s="14">
        <v>0</v>
      </c>
      <c r="W59" s="14">
        <v>2150</v>
      </c>
      <c r="X59" s="15">
        <v>0</v>
      </c>
    </row>
    <row r="60" spans="1:24" ht="101.25">
      <c r="A60" s="24">
        <v>2025</v>
      </c>
      <c r="B60" s="25">
        <v>1</v>
      </c>
      <c r="C60" s="26" t="s">
        <v>154</v>
      </c>
      <c r="D60" s="26" t="s">
        <v>155</v>
      </c>
      <c r="E60" s="26" t="s">
        <v>156</v>
      </c>
      <c r="F60" s="26" t="s">
        <v>101</v>
      </c>
      <c r="G60" s="26" t="s">
        <v>102</v>
      </c>
      <c r="H60" s="26" t="s">
        <v>157</v>
      </c>
      <c r="I60" s="26" t="s">
        <v>157</v>
      </c>
      <c r="J60" s="26" t="s">
        <v>158</v>
      </c>
      <c r="K60" s="28">
        <v>45716</v>
      </c>
      <c r="L60" s="26" t="s">
        <v>159</v>
      </c>
      <c r="M60" s="26" t="s">
        <v>125</v>
      </c>
      <c r="N60" s="29">
        <v>40000</v>
      </c>
      <c r="O60" s="29">
        <v>30000</v>
      </c>
      <c r="P60" s="29">
        <v>30000</v>
      </c>
      <c r="Q60" s="29">
        <v>10000</v>
      </c>
      <c r="R60" s="29">
        <v>0</v>
      </c>
      <c r="S60" s="29">
        <v>10000</v>
      </c>
      <c r="T60" s="29">
        <v>0</v>
      </c>
      <c r="U60" s="29">
        <v>0</v>
      </c>
      <c r="V60" s="29">
        <v>0</v>
      </c>
      <c r="W60" s="29">
        <v>30000</v>
      </c>
      <c r="X60" s="30">
        <v>10000</v>
      </c>
    </row>
    <row r="61" spans="1:24" ht="135">
      <c r="A61" s="24">
        <v>2025</v>
      </c>
      <c r="B61" s="25">
        <v>1</v>
      </c>
      <c r="C61" s="26" t="s">
        <v>160</v>
      </c>
      <c r="D61" s="26" t="s">
        <v>161</v>
      </c>
      <c r="E61" s="26" t="s">
        <v>142</v>
      </c>
      <c r="F61" s="26" t="s">
        <v>101</v>
      </c>
      <c r="G61" s="26" t="s">
        <v>102</v>
      </c>
      <c r="H61" s="26" t="s">
        <v>162</v>
      </c>
      <c r="I61" s="26" t="s">
        <v>162</v>
      </c>
      <c r="J61" s="26" t="s">
        <v>48</v>
      </c>
      <c r="K61" s="28">
        <v>45776</v>
      </c>
      <c r="L61" s="26" t="s">
        <v>163</v>
      </c>
      <c r="M61" s="26" t="s">
        <v>125</v>
      </c>
      <c r="N61" s="29">
        <v>5000</v>
      </c>
      <c r="O61" s="29">
        <v>30000</v>
      </c>
      <c r="P61" s="29">
        <v>5000</v>
      </c>
      <c r="Q61" s="29">
        <v>0</v>
      </c>
      <c r="R61" s="29">
        <v>0</v>
      </c>
      <c r="S61" s="29">
        <v>0</v>
      </c>
      <c r="T61" s="29">
        <v>0</v>
      </c>
      <c r="U61" s="29">
        <v>0</v>
      </c>
      <c r="V61" s="29">
        <v>0</v>
      </c>
      <c r="W61" s="29">
        <v>5000</v>
      </c>
      <c r="X61" s="30">
        <v>0</v>
      </c>
    </row>
    <row r="62" spans="1:24" ht="45">
      <c r="A62" s="43">
        <v>2025</v>
      </c>
      <c r="B62" s="31">
        <v>1</v>
      </c>
      <c r="C62" s="44" t="s">
        <v>164</v>
      </c>
      <c r="D62" s="44" t="s">
        <v>165</v>
      </c>
      <c r="E62" s="44" t="s">
        <v>166</v>
      </c>
      <c r="F62" s="44" t="s">
        <v>101</v>
      </c>
      <c r="G62" s="44" t="s">
        <v>102</v>
      </c>
      <c r="H62" s="44" t="s">
        <v>37</v>
      </c>
      <c r="I62" s="44" t="s">
        <v>37</v>
      </c>
      <c r="J62" s="44" t="s">
        <v>38</v>
      </c>
      <c r="K62" s="45">
        <v>45779</v>
      </c>
      <c r="L62" s="44" t="s">
        <v>39</v>
      </c>
      <c r="M62" s="44" t="s">
        <v>125</v>
      </c>
      <c r="N62" s="46">
        <v>640000</v>
      </c>
      <c r="O62" s="46">
        <v>30000</v>
      </c>
      <c r="P62" s="46">
        <v>30000</v>
      </c>
      <c r="Q62" s="46">
        <v>610000</v>
      </c>
      <c r="R62" s="46">
        <v>0</v>
      </c>
      <c r="S62" s="46">
        <v>610000</v>
      </c>
      <c r="T62" s="46">
        <v>0</v>
      </c>
      <c r="U62" s="46">
        <v>0</v>
      </c>
      <c r="V62" s="46">
        <v>0</v>
      </c>
      <c r="W62" s="46">
        <v>30000</v>
      </c>
      <c r="X62" s="47">
        <v>610000</v>
      </c>
    </row>
    <row r="63" spans="1:24">
      <c r="A63" s="49"/>
      <c r="B63" s="50"/>
      <c r="C63" s="51"/>
      <c r="D63" s="51"/>
      <c r="E63" s="51"/>
      <c r="F63" s="51"/>
      <c r="G63" s="51"/>
      <c r="H63" s="51"/>
      <c r="I63" s="51"/>
      <c r="J63" s="51"/>
      <c r="K63" s="52"/>
      <c r="L63" s="51"/>
      <c r="M63" s="51"/>
      <c r="N63" s="53">
        <f>SUM(N59:N62)</f>
        <v>687150</v>
      </c>
      <c r="O63" s="53">
        <f t="shared" ref="O63:X63" si="5">SUM(O59:O62)</f>
        <v>93000</v>
      </c>
      <c r="P63" s="53">
        <f t="shared" si="5"/>
        <v>67150</v>
      </c>
      <c r="Q63" s="53">
        <f t="shared" si="5"/>
        <v>620000</v>
      </c>
      <c r="R63" s="53">
        <f t="shared" si="5"/>
        <v>0</v>
      </c>
      <c r="S63" s="53">
        <f t="shared" si="5"/>
        <v>620000</v>
      </c>
      <c r="T63" s="53">
        <f t="shared" si="5"/>
        <v>0</v>
      </c>
      <c r="U63" s="53">
        <f t="shared" si="5"/>
        <v>0</v>
      </c>
      <c r="V63" s="53">
        <f t="shared" si="5"/>
        <v>0</v>
      </c>
      <c r="W63" s="53">
        <f t="shared" si="5"/>
        <v>67150</v>
      </c>
      <c r="X63" s="53">
        <f t="shared" si="5"/>
        <v>620000</v>
      </c>
    </row>
    <row r="64" spans="1:24" ht="15.75" thickBot="1">
      <c r="B64" s="48">
        <f>SUM(B19:B62)</f>
        <v>39</v>
      </c>
    </row>
    <row r="65" spans="2:24">
      <c r="B65" s="35" t="s">
        <v>1</v>
      </c>
      <c r="X65" s="54">
        <f>X63+X58+X52+X47+X41+X36</f>
        <v>921824.80999999994</v>
      </c>
    </row>
    <row r="67" spans="2:24">
      <c r="C67" s="33" t="s">
        <v>6</v>
      </c>
      <c r="D67" s="34">
        <v>5</v>
      </c>
    </row>
    <row r="68" spans="2:24">
      <c r="C68" s="33" t="s">
        <v>8</v>
      </c>
      <c r="D68" s="34">
        <v>18</v>
      </c>
    </row>
    <row r="69" spans="2:24">
      <c r="C69" s="33" t="s">
        <v>9</v>
      </c>
      <c r="D69" s="34">
        <v>16</v>
      </c>
    </row>
    <row r="70" spans="2:24">
      <c r="C70" s="33" t="s">
        <v>10</v>
      </c>
      <c r="D70" s="34">
        <f>SUBTOTAL(9,D67:D69)</f>
        <v>39</v>
      </c>
      <c r="F70" t="s">
        <v>1</v>
      </c>
    </row>
  </sheetData>
  <pageMargins left="0.7" right="0.7"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7A635-C008-4571-8EAE-B48CC3D62872}">
  <sheetPr>
    <pageSetUpPr fitToPage="1"/>
  </sheetPr>
  <dimension ref="A1:AA21"/>
  <sheetViews>
    <sheetView topLeftCell="A13" workbookViewId="0">
      <selection activeCell="E17" sqref="E17"/>
    </sheetView>
  </sheetViews>
  <sheetFormatPr defaultColWidth="11.42578125" defaultRowHeight="15"/>
  <cols>
    <col min="2" max="2" width="8.7109375" customWidth="1"/>
    <col min="14" max="14" width="69.28515625" customWidth="1"/>
    <col min="15" max="15" width="75.5703125" customWidth="1"/>
    <col min="16" max="16" width="56.5703125" customWidth="1"/>
  </cols>
  <sheetData>
    <row r="1" spans="1:27">
      <c r="A1" s="21"/>
      <c r="B1" s="21"/>
      <c r="C1" s="21"/>
      <c r="D1" s="21"/>
      <c r="E1" s="21"/>
      <c r="F1" s="21"/>
      <c r="G1" s="21"/>
      <c r="H1" s="21"/>
      <c r="I1" s="21"/>
      <c r="J1" s="21"/>
      <c r="K1" s="21"/>
      <c r="L1" s="21"/>
      <c r="M1" s="21"/>
      <c r="N1" s="21"/>
      <c r="O1" s="21"/>
      <c r="P1" s="21"/>
      <c r="Q1" s="21"/>
      <c r="R1" s="21"/>
      <c r="S1" s="21"/>
      <c r="T1" s="21"/>
      <c r="U1" s="21"/>
      <c r="V1" s="21"/>
      <c r="W1" s="21"/>
      <c r="X1" s="21"/>
      <c r="Y1" s="21"/>
      <c r="Z1" s="21"/>
      <c r="AA1" s="21"/>
    </row>
    <row r="2" spans="1:27">
      <c r="A2" s="21"/>
      <c r="B2" s="21"/>
      <c r="C2" s="21"/>
      <c r="D2" s="21"/>
      <c r="E2" s="21"/>
      <c r="F2" s="21"/>
      <c r="G2" s="21"/>
      <c r="H2" s="21"/>
      <c r="I2" s="21"/>
      <c r="J2" s="21"/>
      <c r="K2" s="21"/>
      <c r="L2" s="21"/>
      <c r="M2" s="21"/>
      <c r="N2" s="21"/>
      <c r="O2" s="21"/>
      <c r="P2" s="21"/>
      <c r="Q2" s="21"/>
      <c r="R2" s="21"/>
      <c r="S2" s="21"/>
      <c r="T2" s="21"/>
      <c r="U2" s="21"/>
      <c r="V2" s="21"/>
      <c r="W2" s="21"/>
      <c r="X2" s="21"/>
      <c r="Y2" s="21"/>
      <c r="Z2" s="21"/>
      <c r="AA2" s="21"/>
    </row>
    <row r="3" spans="1:27" ht="20.25">
      <c r="A3" s="21"/>
      <c r="B3" s="21"/>
      <c r="C3" s="21"/>
      <c r="D3" s="21"/>
      <c r="E3" s="21"/>
      <c r="F3" s="21"/>
      <c r="G3" s="21"/>
      <c r="H3" s="21"/>
      <c r="I3" s="21"/>
      <c r="J3" s="21"/>
      <c r="K3" s="21"/>
      <c r="L3" s="21"/>
      <c r="M3" s="21"/>
      <c r="N3" s="22" t="s">
        <v>0</v>
      </c>
      <c r="O3" s="21"/>
      <c r="P3" s="21"/>
      <c r="Q3" s="21"/>
      <c r="R3" s="21"/>
      <c r="S3" s="21"/>
      <c r="T3" s="21"/>
      <c r="U3" s="21"/>
      <c r="V3" s="21"/>
      <c r="W3" s="21"/>
      <c r="X3" s="21"/>
      <c r="Y3" s="21"/>
      <c r="Z3" s="21"/>
      <c r="AA3" s="21"/>
    </row>
    <row r="4" spans="1:27">
      <c r="A4" s="21"/>
      <c r="B4" s="21"/>
      <c r="C4" s="21"/>
      <c r="D4" s="21"/>
      <c r="E4" s="21"/>
      <c r="F4" s="21"/>
      <c r="G4" s="21"/>
      <c r="H4" s="21"/>
      <c r="I4" s="21"/>
      <c r="J4" s="21"/>
      <c r="K4" s="21"/>
      <c r="L4" s="21"/>
      <c r="M4" s="21"/>
      <c r="N4" s="21"/>
      <c r="O4" s="21"/>
      <c r="P4" s="21"/>
      <c r="Q4" s="21"/>
      <c r="R4" s="21"/>
      <c r="S4" s="21"/>
      <c r="T4" s="21"/>
      <c r="U4" s="21"/>
      <c r="V4" s="21"/>
      <c r="W4" s="21"/>
      <c r="X4" s="21"/>
      <c r="Y4" s="21"/>
      <c r="Z4" s="21"/>
      <c r="AA4" s="21"/>
    </row>
    <row r="5" spans="1:27">
      <c r="A5" s="21"/>
      <c r="B5" s="21"/>
      <c r="C5" s="21"/>
      <c r="D5" s="21"/>
      <c r="E5" s="21"/>
      <c r="F5" s="21"/>
      <c r="G5" s="21"/>
      <c r="H5" s="21"/>
      <c r="I5" s="21"/>
      <c r="J5" s="21"/>
      <c r="K5" s="21"/>
      <c r="L5" s="21"/>
      <c r="M5" s="21"/>
      <c r="N5" s="21"/>
      <c r="O5" s="21"/>
      <c r="P5" s="21"/>
      <c r="Q5" s="21"/>
      <c r="R5" s="21"/>
      <c r="S5" s="21"/>
      <c r="T5" s="21"/>
      <c r="U5" s="21"/>
      <c r="V5" s="21"/>
      <c r="W5" s="21"/>
      <c r="X5" s="21"/>
      <c r="Y5" s="21"/>
      <c r="Z5" s="21"/>
      <c r="AA5" s="21"/>
    </row>
    <row r="6" spans="1:27">
      <c r="A6" s="21"/>
      <c r="B6" s="21"/>
      <c r="C6" s="21"/>
      <c r="D6" s="21"/>
      <c r="E6" s="21"/>
      <c r="F6" s="21"/>
      <c r="G6" s="21"/>
      <c r="H6" s="21"/>
      <c r="I6" s="21"/>
      <c r="J6" s="21"/>
      <c r="K6" s="21"/>
      <c r="L6" s="21"/>
      <c r="M6" s="21"/>
      <c r="N6" s="23" t="s">
        <v>2</v>
      </c>
      <c r="O6" s="21"/>
      <c r="P6" s="21"/>
      <c r="Q6" s="21"/>
      <c r="R6" s="21"/>
      <c r="S6" s="21"/>
      <c r="T6" s="21"/>
      <c r="U6" s="21"/>
      <c r="V6" s="21"/>
      <c r="W6" s="21"/>
      <c r="X6" s="21"/>
      <c r="Y6" s="21"/>
      <c r="Z6" s="21"/>
      <c r="AA6" s="21"/>
    </row>
    <row r="7" spans="1:27">
      <c r="A7" s="21"/>
      <c r="B7" s="21"/>
      <c r="C7" s="21"/>
      <c r="D7" s="21"/>
      <c r="E7" s="21"/>
      <c r="F7" s="21"/>
      <c r="G7" s="21"/>
      <c r="H7" s="21"/>
      <c r="I7" s="21"/>
      <c r="J7" s="21"/>
      <c r="K7" s="21"/>
      <c r="L7" s="21"/>
      <c r="M7" s="21"/>
      <c r="N7" s="23" t="s">
        <v>1</v>
      </c>
      <c r="O7" s="21"/>
      <c r="P7" s="16" t="s">
        <v>167</v>
      </c>
      <c r="Q7" s="21"/>
      <c r="R7" s="21"/>
      <c r="S7" s="21"/>
      <c r="T7" s="21"/>
      <c r="U7" s="21"/>
      <c r="V7" s="21"/>
      <c r="W7" s="21"/>
      <c r="X7" s="21"/>
      <c r="Y7" s="21"/>
      <c r="Z7" s="21"/>
      <c r="AA7" s="21"/>
    </row>
    <row r="8" spans="1:27">
      <c r="A8" s="21"/>
      <c r="B8" s="21"/>
      <c r="C8" s="21"/>
      <c r="D8" s="21"/>
      <c r="E8" s="21"/>
      <c r="F8" s="21"/>
      <c r="G8" s="21"/>
      <c r="H8" s="21"/>
      <c r="I8" s="21"/>
      <c r="J8" s="21"/>
      <c r="K8" s="21"/>
      <c r="L8" s="21"/>
      <c r="M8" s="21"/>
      <c r="N8" s="23" t="s">
        <v>3</v>
      </c>
      <c r="O8" s="21"/>
      <c r="P8" s="17" t="s">
        <v>168</v>
      </c>
      <c r="Q8" s="21"/>
      <c r="R8" s="21"/>
      <c r="S8" s="21"/>
      <c r="T8" s="21"/>
      <c r="U8" s="21"/>
      <c r="V8" s="21"/>
      <c r="W8" s="21"/>
      <c r="X8" s="21"/>
      <c r="Y8" s="21"/>
      <c r="Z8" s="21"/>
      <c r="AA8" s="21"/>
    </row>
    <row r="9" spans="1:27">
      <c r="A9" s="21"/>
      <c r="B9" s="21"/>
      <c r="C9" s="21"/>
      <c r="D9" s="21"/>
      <c r="E9" s="21"/>
      <c r="F9" s="21"/>
      <c r="G9" s="21"/>
      <c r="H9" s="21"/>
      <c r="I9" s="21"/>
      <c r="J9" s="21"/>
      <c r="K9" s="21"/>
      <c r="L9" s="21"/>
      <c r="M9" s="21"/>
      <c r="N9" s="23" t="s">
        <v>4</v>
      </c>
      <c r="O9" s="21"/>
      <c r="P9" s="18" t="s">
        <v>169</v>
      </c>
      <c r="Q9" s="21"/>
      <c r="R9" s="21"/>
      <c r="S9" s="21"/>
      <c r="T9" s="21"/>
      <c r="U9" s="21"/>
      <c r="V9" s="21"/>
      <c r="W9" s="21"/>
      <c r="X9" s="21"/>
      <c r="Y9" s="21"/>
      <c r="Z9" s="21"/>
      <c r="AA9" s="21"/>
    </row>
    <row r="10" spans="1:27">
      <c r="A10" s="21"/>
      <c r="B10" s="21"/>
      <c r="C10" s="21"/>
      <c r="D10" s="21"/>
      <c r="E10" s="21"/>
      <c r="F10" s="21"/>
      <c r="G10" s="21"/>
      <c r="H10" s="21"/>
      <c r="I10" s="21"/>
      <c r="J10" s="21"/>
      <c r="K10" s="21"/>
      <c r="L10" s="21"/>
      <c r="M10" s="21"/>
      <c r="N10" s="23" t="s">
        <v>5</v>
      </c>
      <c r="O10" s="21"/>
      <c r="P10" s="19" t="s">
        <v>170</v>
      </c>
      <c r="Q10" s="21"/>
      <c r="R10" s="21"/>
      <c r="S10" s="21"/>
      <c r="T10" s="21"/>
      <c r="U10" s="21"/>
      <c r="V10" s="21"/>
      <c r="W10" s="21"/>
      <c r="X10" s="21"/>
      <c r="Y10" s="21"/>
      <c r="Z10" s="21"/>
      <c r="AA10" s="21"/>
    </row>
    <row r="11" spans="1:27">
      <c r="A11" s="21"/>
      <c r="B11" s="21"/>
      <c r="C11" s="21"/>
      <c r="D11" s="21"/>
      <c r="E11" s="21"/>
      <c r="F11" s="21"/>
      <c r="G11" s="21"/>
      <c r="H11" s="21"/>
      <c r="I11" s="21"/>
      <c r="J11" s="21"/>
      <c r="K11" s="21"/>
      <c r="L11" s="21"/>
      <c r="M11" s="21"/>
      <c r="N11" s="23"/>
      <c r="O11" s="21"/>
      <c r="P11" s="19"/>
      <c r="Q11" s="21"/>
      <c r="R11" s="21"/>
      <c r="S11" s="21"/>
      <c r="T11" s="21"/>
      <c r="U11" s="21"/>
      <c r="V11" s="21"/>
      <c r="W11" s="21"/>
      <c r="X11" s="21"/>
      <c r="Y11" s="21"/>
      <c r="Z11" s="21"/>
      <c r="AA11" s="21"/>
    </row>
    <row r="12" spans="1:27">
      <c r="A12" s="21"/>
      <c r="B12" s="21"/>
      <c r="C12" s="21"/>
      <c r="D12" s="21"/>
      <c r="E12" s="21"/>
      <c r="F12" s="21"/>
      <c r="G12" s="21"/>
      <c r="H12" s="21"/>
      <c r="I12" s="21"/>
      <c r="J12" s="21"/>
      <c r="K12" s="21"/>
      <c r="L12" s="21"/>
      <c r="M12" s="21"/>
      <c r="N12" s="23" t="s">
        <v>1</v>
      </c>
      <c r="O12" s="21"/>
      <c r="P12" s="20" t="s">
        <v>171</v>
      </c>
      <c r="Q12" s="21"/>
      <c r="R12" s="21"/>
      <c r="S12" s="21"/>
      <c r="T12" s="21"/>
      <c r="U12" s="21"/>
      <c r="V12" s="21"/>
      <c r="W12" s="21"/>
      <c r="X12" s="21"/>
      <c r="Y12" s="21"/>
      <c r="Z12" s="21"/>
      <c r="AA12" s="21"/>
    </row>
    <row r="13" spans="1:27">
      <c r="A13" s="21"/>
      <c r="B13" s="21"/>
      <c r="C13" s="21"/>
      <c r="D13" s="21"/>
      <c r="E13" s="21"/>
      <c r="F13" s="21"/>
      <c r="G13" s="21"/>
      <c r="H13" s="21"/>
      <c r="I13" s="21"/>
      <c r="J13" s="21"/>
      <c r="K13" s="21"/>
      <c r="L13" s="21"/>
      <c r="M13" s="21"/>
      <c r="N13" s="32" t="s">
        <v>7</v>
      </c>
      <c r="O13" s="21"/>
      <c r="P13" s="21"/>
      <c r="Q13" s="21"/>
      <c r="R13" s="21"/>
      <c r="S13" s="21"/>
      <c r="T13" s="21"/>
      <c r="U13" s="21"/>
      <c r="V13" s="21"/>
      <c r="W13" s="21"/>
      <c r="X13" s="21"/>
      <c r="Y13" s="21"/>
      <c r="Z13" s="21"/>
      <c r="AA13" s="21"/>
    </row>
    <row r="14" spans="1:27">
      <c r="A14" s="21"/>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row>
    <row r="15" spans="1:27">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row>
    <row r="16" spans="1:27" ht="33.75">
      <c r="A16" s="1" t="s">
        <v>11</v>
      </c>
      <c r="B16" s="1" t="s">
        <v>12</v>
      </c>
      <c r="C16" s="1" t="s">
        <v>13</v>
      </c>
      <c r="D16" s="1" t="s">
        <v>14</v>
      </c>
      <c r="E16" s="1" t="s">
        <v>15</v>
      </c>
      <c r="F16" s="1" t="s">
        <v>16</v>
      </c>
      <c r="G16" s="1" t="s">
        <v>17</v>
      </c>
      <c r="H16" s="1" t="s">
        <v>18</v>
      </c>
      <c r="I16" s="1" t="s">
        <v>19</v>
      </c>
      <c r="J16" s="1" t="s">
        <v>20</v>
      </c>
      <c r="K16" s="1" t="s">
        <v>21</v>
      </c>
      <c r="L16" s="1" t="s">
        <v>22</v>
      </c>
      <c r="M16" s="1" t="s">
        <v>23</v>
      </c>
      <c r="N16" s="1" t="s">
        <v>172</v>
      </c>
      <c r="O16" s="1" t="s">
        <v>173</v>
      </c>
      <c r="P16" s="1" t="s">
        <v>174</v>
      </c>
      <c r="Q16" s="1" t="s">
        <v>24</v>
      </c>
      <c r="R16" s="1" t="s">
        <v>25</v>
      </c>
      <c r="S16" s="1" t="s">
        <v>26</v>
      </c>
      <c r="T16" s="1" t="s">
        <v>27</v>
      </c>
      <c r="U16" s="1" t="s">
        <v>28</v>
      </c>
      <c r="V16" s="1" t="s">
        <v>29</v>
      </c>
      <c r="W16" s="1" t="s">
        <v>30</v>
      </c>
      <c r="X16" s="1" t="s">
        <v>31</v>
      </c>
      <c r="Y16" s="1" t="s">
        <v>32</v>
      </c>
      <c r="Z16" s="1" t="s">
        <v>33</v>
      </c>
      <c r="AA16" s="2" t="s">
        <v>34</v>
      </c>
    </row>
    <row r="17" spans="1:27" ht="157.5">
      <c r="A17" s="24">
        <v>2022</v>
      </c>
      <c r="B17" s="25">
        <v>1</v>
      </c>
      <c r="C17" s="26" t="s">
        <v>122</v>
      </c>
      <c r="D17" s="27"/>
      <c r="E17" s="26" t="s">
        <v>123</v>
      </c>
      <c r="F17" s="26">
        <v>185783</v>
      </c>
      <c r="G17" s="26" t="s">
        <v>102</v>
      </c>
      <c r="H17" s="26" t="s">
        <v>37</v>
      </c>
      <c r="I17" s="26" t="s">
        <v>37</v>
      </c>
      <c r="J17" s="26" t="s">
        <v>124</v>
      </c>
      <c r="K17" s="28">
        <v>44869</v>
      </c>
      <c r="L17" s="26" t="s">
        <v>39</v>
      </c>
      <c r="M17" s="26" t="s">
        <v>125</v>
      </c>
      <c r="N17" s="26" t="s">
        <v>175</v>
      </c>
      <c r="O17" s="26" t="s">
        <v>176</v>
      </c>
      <c r="P17" s="6" t="s">
        <v>177</v>
      </c>
      <c r="Q17" s="3">
        <v>115766.18</v>
      </c>
      <c r="R17" s="3">
        <v>30000</v>
      </c>
      <c r="S17" s="3">
        <v>30000</v>
      </c>
      <c r="T17" s="3">
        <v>85766.18</v>
      </c>
      <c r="U17" s="5">
        <v>85766.18</v>
      </c>
      <c r="V17" s="5">
        <v>0</v>
      </c>
      <c r="W17" s="3">
        <v>0</v>
      </c>
      <c r="X17" s="3">
        <v>0</v>
      </c>
      <c r="Y17" s="3">
        <v>1</v>
      </c>
      <c r="Z17" s="3">
        <v>30000</v>
      </c>
      <c r="AA17" s="4">
        <v>85766.18</v>
      </c>
    </row>
    <row r="18" spans="1:27" ht="112.5">
      <c r="A18" s="24">
        <v>2023</v>
      </c>
      <c r="B18" s="25">
        <v>1</v>
      </c>
      <c r="C18" s="26" t="s">
        <v>134</v>
      </c>
      <c r="D18" s="26" t="s">
        <v>135</v>
      </c>
      <c r="E18" s="26" t="s">
        <v>136</v>
      </c>
      <c r="F18" s="26" t="s">
        <v>101</v>
      </c>
      <c r="G18" s="26" t="s">
        <v>102</v>
      </c>
      <c r="H18" s="26" t="s">
        <v>37</v>
      </c>
      <c r="I18" s="26" t="s">
        <v>37</v>
      </c>
      <c r="J18" s="26" t="s">
        <v>51</v>
      </c>
      <c r="K18" s="28">
        <v>45232</v>
      </c>
      <c r="L18" s="26" t="s">
        <v>39</v>
      </c>
      <c r="M18" s="26" t="s">
        <v>125</v>
      </c>
      <c r="N18" s="26" t="s">
        <v>178</v>
      </c>
      <c r="O18" s="26" t="s">
        <v>179</v>
      </c>
      <c r="P18" s="6" t="s">
        <v>180</v>
      </c>
      <c r="Q18" s="3">
        <v>175155.95</v>
      </c>
      <c r="R18" s="3">
        <v>30000</v>
      </c>
      <c r="S18" s="3">
        <v>30000</v>
      </c>
      <c r="T18" s="3">
        <v>145155.95000000001</v>
      </c>
      <c r="U18" s="5">
        <v>135196.20000000001</v>
      </c>
      <c r="V18" s="5">
        <v>9959.75</v>
      </c>
      <c r="W18" s="3">
        <v>0</v>
      </c>
      <c r="X18" s="3">
        <v>0</v>
      </c>
      <c r="Y18" s="3">
        <v>0</v>
      </c>
      <c r="Z18" s="3">
        <v>30000</v>
      </c>
      <c r="AA18" s="4">
        <v>145155.95000000001</v>
      </c>
    </row>
    <row r="19" spans="1:27" ht="123.75">
      <c r="A19" s="24">
        <v>2025</v>
      </c>
      <c r="B19" s="25">
        <v>1</v>
      </c>
      <c r="C19" s="26" t="s">
        <v>154</v>
      </c>
      <c r="D19" s="26" t="s">
        <v>155</v>
      </c>
      <c r="E19" s="26" t="s">
        <v>156</v>
      </c>
      <c r="F19" s="26" t="s">
        <v>101</v>
      </c>
      <c r="G19" s="26" t="s">
        <v>102</v>
      </c>
      <c r="H19" s="26" t="s">
        <v>157</v>
      </c>
      <c r="I19" s="26" t="s">
        <v>157</v>
      </c>
      <c r="J19" s="26" t="s">
        <v>158</v>
      </c>
      <c r="K19" s="28">
        <v>45716</v>
      </c>
      <c r="L19" s="26" t="s">
        <v>159</v>
      </c>
      <c r="M19" s="26" t="s">
        <v>125</v>
      </c>
      <c r="N19" s="26" t="s">
        <v>181</v>
      </c>
      <c r="O19" s="26" t="s">
        <v>182</v>
      </c>
      <c r="P19" s="7" t="s">
        <v>183</v>
      </c>
      <c r="Q19" s="3">
        <v>40000</v>
      </c>
      <c r="R19" s="3">
        <v>30000</v>
      </c>
      <c r="S19" s="3">
        <v>30000</v>
      </c>
      <c r="T19" s="3">
        <v>10000</v>
      </c>
      <c r="U19" s="5">
        <v>0</v>
      </c>
      <c r="V19" s="5">
        <v>10000</v>
      </c>
      <c r="W19" s="3">
        <v>0</v>
      </c>
      <c r="X19" s="3">
        <v>0</v>
      </c>
      <c r="Y19" s="3">
        <v>0</v>
      </c>
      <c r="Z19" s="3">
        <v>30000</v>
      </c>
      <c r="AA19" s="4">
        <v>10000</v>
      </c>
    </row>
    <row r="20" spans="1:27" ht="135">
      <c r="A20" s="24">
        <v>2025</v>
      </c>
      <c r="B20" s="25">
        <v>1</v>
      </c>
      <c r="C20" s="26" t="s">
        <v>160</v>
      </c>
      <c r="D20" s="26" t="s">
        <v>161</v>
      </c>
      <c r="E20" s="26" t="s">
        <v>142</v>
      </c>
      <c r="F20" s="26" t="s">
        <v>101</v>
      </c>
      <c r="G20" s="26" t="s">
        <v>102</v>
      </c>
      <c r="H20" s="26" t="s">
        <v>162</v>
      </c>
      <c r="I20" s="26" t="s">
        <v>162</v>
      </c>
      <c r="J20" s="26" t="s">
        <v>48</v>
      </c>
      <c r="K20" s="28">
        <v>45776</v>
      </c>
      <c r="L20" s="26" t="s">
        <v>163</v>
      </c>
      <c r="M20" s="26" t="s">
        <v>125</v>
      </c>
      <c r="N20" s="26" t="s">
        <v>184</v>
      </c>
      <c r="O20" s="26" t="s">
        <v>185</v>
      </c>
      <c r="P20" s="8" t="s">
        <v>186</v>
      </c>
      <c r="Q20" s="3">
        <v>5000</v>
      </c>
      <c r="R20" s="3">
        <v>30000</v>
      </c>
      <c r="S20" s="3">
        <v>5000</v>
      </c>
      <c r="T20" s="3">
        <v>0</v>
      </c>
      <c r="U20" s="5">
        <v>0</v>
      </c>
      <c r="V20" s="5">
        <v>0</v>
      </c>
      <c r="W20" s="3">
        <v>0</v>
      </c>
      <c r="X20" s="3">
        <v>0</v>
      </c>
      <c r="Y20" s="3">
        <v>0</v>
      </c>
      <c r="Z20" s="3">
        <v>5000</v>
      </c>
      <c r="AA20" s="4">
        <v>0</v>
      </c>
    </row>
    <row r="21" spans="1:27" ht="112.5">
      <c r="A21" s="24">
        <v>2025</v>
      </c>
      <c r="B21" s="25">
        <v>1</v>
      </c>
      <c r="C21" s="26" t="s">
        <v>164</v>
      </c>
      <c r="D21" s="26" t="s">
        <v>165</v>
      </c>
      <c r="E21" s="26" t="s">
        <v>166</v>
      </c>
      <c r="F21" s="26" t="s">
        <v>101</v>
      </c>
      <c r="G21" s="26" t="s">
        <v>102</v>
      </c>
      <c r="H21" s="26" t="s">
        <v>187</v>
      </c>
      <c r="I21" s="26" t="s">
        <v>187</v>
      </c>
      <c r="J21" s="26" t="s">
        <v>38</v>
      </c>
      <c r="K21" s="28">
        <v>45779</v>
      </c>
      <c r="L21" s="26" t="s">
        <v>39</v>
      </c>
      <c r="M21" s="26" t="s">
        <v>125</v>
      </c>
      <c r="N21" s="26" t="s">
        <v>188</v>
      </c>
      <c r="O21" s="26" t="s">
        <v>189</v>
      </c>
      <c r="P21" s="7" t="s">
        <v>190</v>
      </c>
      <c r="Q21" s="3">
        <v>640000</v>
      </c>
      <c r="R21" s="3">
        <v>30000</v>
      </c>
      <c r="S21" s="3">
        <v>30000</v>
      </c>
      <c r="T21" s="3">
        <v>610000</v>
      </c>
      <c r="U21" s="5">
        <v>0</v>
      </c>
      <c r="V21" s="5">
        <v>610000</v>
      </c>
      <c r="W21" s="3">
        <v>0</v>
      </c>
      <c r="X21" s="3">
        <v>0</v>
      </c>
      <c r="Y21" s="3">
        <v>0</v>
      </c>
      <c r="Z21" s="3">
        <v>30000</v>
      </c>
      <c r="AA21" s="4">
        <v>610000</v>
      </c>
    </row>
  </sheetData>
  <pageMargins left="0.7" right="0.7" top="0.75" bottom="0.75" header="0.3" footer="0.3"/>
  <pageSetup paperSize="8"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Utilisateur invité</cp:lastModifiedBy>
  <cp:revision/>
  <dcterms:created xsi:type="dcterms:W3CDTF">2025-10-29T09:40:38Z</dcterms:created>
  <dcterms:modified xsi:type="dcterms:W3CDTF">2026-02-09T17:02:05Z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347b247-e90e-43a3-9d7b-004f14ae6873_Enabled">
    <vt:lpwstr>true</vt:lpwstr>
  </property>
  <property fmtid="{D5CDD505-2E9C-101B-9397-08002B2CF9AE}" pid="3" name="MSIP_Label_d347b247-e90e-43a3-9d7b-004f14ae6873_SetDate">
    <vt:lpwstr>2025-10-29T10:21:04Z</vt:lpwstr>
  </property>
  <property fmtid="{D5CDD505-2E9C-101B-9397-08002B2CF9AE}" pid="4" name="MSIP_Label_d347b247-e90e-43a3-9d7b-004f14ae6873_Method">
    <vt:lpwstr>Standard</vt:lpwstr>
  </property>
  <property fmtid="{D5CDD505-2E9C-101B-9397-08002B2CF9AE}" pid="5" name="MSIP_Label_d347b247-e90e-43a3-9d7b-004f14ae6873_Name">
    <vt:lpwstr>d347b247-e90e-43a3-9d7b-004f14ae6873</vt:lpwstr>
  </property>
  <property fmtid="{D5CDD505-2E9C-101B-9397-08002B2CF9AE}" pid="6" name="MSIP_Label_d347b247-e90e-43a3-9d7b-004f14ae6873_SiteId">
    <vt:lpwstr>76e3921f-489b-4b7e-9547-9ea297add9b5</vt:lpwstr>
  </property>
  <property fmtid="{D5CDD505-2E9C-101B-9397-08002B2CF9AE}" pid="7" name="MSIP_Label_d347b247-e90e-43a3-9d7b-004f14ae6873_ActionId">
    <vt:lpwstr>a2dda032-1fec-45ed-9a20-91d7492be89f</vt:lpwstr>
  </property>
  <property fmtid="{D5CDD505-2E9C-101B-9397-08002B2CF9AE}" pid="8" name="MSIP_Label_d347b247-e90e-43a3-9d7b-004f14ae6873_ContentBits">
    <vt:lpwstr>0</vt:lpwstr>
  </property>
  <property fmtid="{D5CDD505-2E9C-101B-9397-08002B2CF9AE}" pid="9" name="MSIP_Label_d347b247-e90e-43a3-9d7b-004f14ae6873_Tag">
    <vt:lpwstr>10, 3, 0, 1</vt:lpwstr>
  </property>
</Properties>
</file>